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comments2.xml" ContentType="application/vnd.openxmlformats-officedocument.spreadsheetml.comments+xml"/>
  <Override PartName="/xl/customProperty3.bin" ContentType="application/vnd.openxmlformats-officedocument.spreadsheetml.customProperty"/>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b3bee513.sharepoint.com/sites/DROPBOX/Shared Documents/B3Bee/Layouts/pi3/"/>
    </mc:Choice>
  </mc:AlternateContent>
  <xr:revisionPtr revIDLastSave="548" documentId="13_ncr:1_{73D67AAD-7709-4549-9C62-2123C0133893}" xr6:coauthVersionLast="47" xr6:coauthVersionMax="47" xr10:uidLastSave="{A02D3CFB-EC23-439F-BE41-D1CC6D1E9C2F}"/>
  <bookViews>
    <workbookView xWindow="480" yWindow="0" windowWidth="27450" windowHeight="15585" xr2:uid="{9785A317-FA42-43C6-B37B-5D01C711331C}"/>
  </bookViews>
  <sheets>
    <sheet name="Cabeçalho" sheetId="52" r:id="rId1"/>
    <sheet name="ORA" sheetId="3" r:id="rId2"/>
    <sheet name="OR1" sheetId="19" r:id="rId3"/>
    <sheet name="OR2" sheetId="53" r:id="rId4"/>
    <sheet name="OR3" sheetId="55"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2" l="1"/>
  <c r="D7" i="52" s="1"/>
  <c r="E7" i="52" s="1"/>
  <c r="F7" i="52" s="1"/>
  <c r="G7" i="52" s="1"/>
  <c r="H7" i="52" s="1"/>
  <c r="I7" i="52" s="1"/>
  <c r="D8" i="55"/>
  <c r="AQ8" i="55" s="1"/>
  <c r="AQ23" i="53"/>
  <c r="AP11" i="55" l="1"/>
  <c r="AQ11" i="55" s="1"/>
  <c r="AP10" i="55"/>
  <c r="AQ10" i="55" s="1"/>
  <c r="AP9" i="55"/>
  <c r="AQ9" i="55" s="1"/>
  <c r="AP8" i="55"/>
  <c r="D7" i="55"/>
  <c r="D1" i="55"/>
  <c r="AP21" i="53"/>
  <c r="AQ21" i="53" s="1"/>
  <c r="AP20" i="53"/>
  <c r="AQ20" i="53" s="1"/>
  <c r="AP18" i="53"/>
  <c r="AQ18" i="53" s="1"/>
  <c r="AP17" i="53"/>
  <c r="AQ17" i="53" s="1"/>
  <c r="AP16" i="53"/>
  <c r="AQ16" i="53" s="1"/>
  <c r="AP15" i="53"/>
  <c r="AQ15" i="53" s="1"/>
  <c r="AP14" i="53"/>
  <c r="AQ14" i="53" s="1"/>
  <c r="AP12" i="53"/>
  <c r="AQ12" i="53" s="1"/>
  <c r="AP11" i="53"/>
  <c r="AQ11" i="53" s="1"/>
  <c r="AP10" i="53"/>
  <c r="AQ10" i="53" s="1"/>
  <c r="AP9" i="53"/>
  <c r="AQ9" i="53" s="1"/>
  <c r="AP8" i="53"/>
  <c r="AQ8" i="53" s="1"/>
  <c r="D7" i="53"/>
  <c r="E7" i="53" s="1"/>
  <c r="F7" i="53" s="1"/>
  <c r="D1" i="53"/>
  <c r="D7" i="19"/>
  <c r="E7" i="19" s="1"/>
  <c r="F7" i="19" s="1"/>
  <c r="G7" i="19" s="1"/>
  <c r="H7" i="19" s="1"/>
  <c r="I7" i="19" s="1"/>
  <c r="J7" i="19" s="1"/>
  <c r="K7" i="19" s="1"/>
  <c r="L7" i="19" s="1"/>
  <c r="M7" i="19" s="1"/>
  <c r="AP21" i="19" l="1"/>
  <c r="AQ21" i="19" s="1"/>
  <c r="AP20" i="19"/>
  <c r="AQ20" i="19" s="1"/>
  <c r="AP18" i="19"/>
  <c r="AQ18" i="19" s="1"/>
  <c r="AP17" i="19"/>
  <c r="AQ17" i="19" s="1"/>
  <c r="AP16" i="19"/>
  <c r="AQ16" i="19" s="1"/>
  <c r="AP15" i="19"/>
  <c r="AQ15" i="19" s="1"/>
  <c r="AP14" i="19"/>
  <c r="AQ14" i="19" s="1"/>
  <c r="D1" i="19" l="1"/>
  <c r="AP12" i="19"/>
  <c r="AQ12" i="19" s="1"/>
  <c r="AP11" i="19"/>
  <c r="AQ11" i="19" s="1"/>
  <c r="AP10" i="19"/>
  <c r="AQ10" i="19" s="1"/>
  <c r="AP9" i="19"/>
  <c r="AQ9" i="19" s="1"/>
  <c r="AP8" i="19"/>
  <c r="AQ8" i="19" s="1"/>
  <c r="AP12" i="3"/>
  <c r="AQ12" i="3" s="1"/>
  <c r="AP11" i="3"/>
  <c r="AQ11" i="3" s="1"/>
  <c r="AP10" i="3"/>
  <c r="AQ10" i="3" s="1"/>
  <c r="AP9" i="3"/>
  <c r="AQ9" i="3" s="1"/>
  <c r="AP8" i="3"/>
  <c r="AQ8" i="3" s="1"/>
  <c r="D7" i="3" l="1"/>
  <c r="D1" i="3"/>
  <c r="J7" i="52"/>
  <c r="I6" i="52"/>
  <c r="H5" i="52"/>
  <c r="H4" i="52"/>
  <c r="I5" i="52" l="1"/>
  <c r="K7" i="52"/>
  <c r="J6" i="52"/>
  <c r="J5" i="52" s="1"/>
  <c r="L7" i="52" l="1"/>
  <c r="K6" i="52"/>
  <c r="K5" i="52" s="1"/>
  <c r="L6" i="52" l="1"/>
  <c r="L5" i="52" s="1"/>
  <c r="M7" i="52"/>
  <c r="M6" i="52" l="1"/>
  <c r="M5"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Yoshio Hada</author>
  </authors>
  <commentList>
    <comment ref="A4" authorId="0" shapeId="0" xr:uid="{00000000-0006-0000-0000-000001000000}">
      <text>
        <r>
          <rPr>
            <b/>
            <sz val="9"/>
            <color indexed="81"/>
            <rFont val="Segoe UI"/>
            <family val="2"/>
          </rPr>
          <t>Yoshio Hada:</t>
        </r>
        <r>
          <rPr>
            <sz val="9"/>
            <color indexed="81"/>
            <rFont val="Segoe UI"/>
            <family val="2"/>
          </rPr>
          <t xml:space="preserve">
Identificador da empresa. Deve estar previamente cadastrad
o no sistema.</t>
        </r>
      </text>
    </comment>
    <comment ref="B4" authorId="0" shapeId="0" xr:uid="{00000000-0006-0000-0000-000002000000}">
      <text>
        <r>
          <rPr>
            <b/>
            <sz val="9"/>
            <color indexed="81"/>
            <rFont val="Segoe UI"/>
            <family val="2"/>
          </rPr>
          <t>Yoshio Hada:</t>
        </r>
        <r>
          <rPr>
            <sz val="9"/>
            <color indexed="81"/>
            <rFont val="Segoe UI"/>
            <family val="2"/>
          </rPr>
          <t xml:space="preserve">
Ano base com 4 dígitos.</t>
        </r>
      </text>
    </comment>
    <comment ref="C4" authorId="0" shapeId="0" xr:uid="{B1ED3817-7ACB-4717-B727-C0D77A138F5D}">
      <text>
        <r>
          <rPr>
            <b/>
            <sz val="9"/>
            <color indexed="81"/>
            <rFont val="Segoe UI"/>
            <family val="2"/>
          </rPr>
          <t>Yoshio Hada:</t>
        </r>
        <r>
          <rPr>
            <sz val="9"/>
            <color indexed="81"/>
            <rFont val="Segoe UI"/>
            <family val="2"/>
          </rPr>
          <t xml:space="preserve">
Para importar mais de um arquivo da mesma data base e empresa, por exemplo um arquivo gerado por cada área diferente, diferenciar por essa identificação a fim de que um arquivo não limpe os dados do outro.
Pode ser o nome do usuário ou da área por exemplo. Um identificador que agrupe as tabelas a serem importadas de sua exclusiva responsabilidade.
A mesma aba não pode ser importada em mais de uma planilha da mesma empresa e data base: a última aba importada limpará a anterior.</t>
        </r>
      </text>
    </comment>
    <comment ref="D4" authorId="0" shapeId="0" xr:uid="{A9752E6D-CB5C-41FE-85A3-21EB6542943D}">
      <text>
        <r>
          <rPr>
            <b/>
            <sz val="9"/>
            <color indexed="81"/>
            <rFont val="Segoe UI"/>
            <family val="2"/>
          </rPr>
          <t>Yoshio Hada:</t>
        </r>
        <r>
          <rPr>
            <sz val="9"/>
            <color indexed="81"/>
            <rFont val="Segoe UI"/>
            <family val="2"/>
          </rPr>
          <t xml:space="preserve">
Se possui modelo interno de risco de mercado autorizado pelo BC</t>
        </r>
      </text>
    </comment>
    <comment ref="E4" authorId="0" shapeId="0" xr:uid="{37FDDF98-F89B-4F12-A4F7-6CD68B5D6CD9}">
      <text>
        <r>
          <rPr>
            <b/>
            <sz val="9"/>
            <color indexed="81"/>
            <rFont val="Segoe UI"/>
            <family val="2"/>
          </rPr>
          <t>Yoshio Hada:</t>
        </r>
        <r>
          <rPr>
            <sz val="9"/>
            <color indexed="81"/>
            <rFont val="Segoe UI"/>
            <family val="2"/>
          </rPr>
          <t xml:space="preserve">
Emite instrumentos elegíveis ao Capital Complementar ou ao Nível II do PR;</t>
        </r>
      </text>
    </comment>
    <comment ref="A5" authorId="0" shapeId="0" xr:uid="{00000000-0006-0000-0000-000003000000}">
      <text>
        <r>
          <rPr>
            <b/>
            <sz val="9"/>
            <color indexed="81"/>
            <rFont val="Segoe UI"/>
            <family val="2"/>
          </rPr>
          <t>Yoshio Hada:</t>
        </r>
        <r>
          <rPr>
            <sz val="9"/>
            <color indexed="81"/>
            <rFont val="Segoe UI"/>
            <family val="2"/>
          </rPr>
          <t xml:space="preserve">
Nome fantasia da empresa. 
Apenas efeito documentacional para sua utilização.</t>
        </r>
      </text>
    </comment>
    <comment ref="B5" authorId="0" shapeId="0" xr:uid="{00000000-0006-0000-0000-000004000000}">
      <text>
        <r>
          <rPr>
            <b/>
            <sz val="9"/>
            <color indexed="81"/>
            <rFont val="Segoe UI"/>
            <family val="2"/>
          </rPr>
          <t>Yoshio Hada:</t>
        </r>
        <r>
          <rPr>
            <sz val="9"/>
            <color indexed="81"/>
            <rFont val="Segoe UI"/>
            <family val="2"/>
          </rPr>
          <t xml:space="preserve">
Mês base sempre com dois dígitos, isto é, com zero não significativo também.
Será utilizado para o trimestre.
Anual e semestral, apenas a título documentacional.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Yoshio Hada</author>
    <author>b3bee</author>
  </authors>
  <commentList>
    <comment ref="C1" authorId="0" shapeId="0" xr:uid="{B6BF1492-D57F-4479-B50D-9E1CE1F3E1A8}">
      <text>
        <r>
          <rPr>
            <b/>
            <sz val="9"/>
            <color indexed="81"/>
            <rFont val="Segoe UI"/>
            <family val="2"/>
          </rPr>
          <t>Yoshio Hada:</t>
        </r>
        <r>
          <rPr>
            <sz val="9"/>
            <color indexed="81"/>
            <rFont val="Segoe UI"/>
            <family val="2"/>
          </rPr>
          <t xml:space="preserve">
Devem ser descritas as políticas e estratégias de gerenciamento do risco operacional conforme estabelecido na Resolução nº 4.557, de 23 de fevereiro de 2017, e na Resolução BCB nº 265, de
25 de novembro de 2022, destacando:</t>
        </r>
      </text>
    </comment>
    <comment ref="B13" authorId="1" shapeId="0" xr:uid="{00000000-0006-0000-0200-000001000000}">
      <text>
        <r>
          <rPr>
            <b/>
            <sz val="9"/>
            <color indexed="81"/>
            <rFont val="Segoe UI"/>
            <family val="2"/>
          </rPr>
          <t>b3bee:</t>
        </r>
        <r>
          <rPr>
            <sz val="9"/>
            <color indexed="81"/>
            <rFont val="Segoe UI"/>
            <family val="2"/>
          </rPr>
          <t xml:space="preserve">
Não excluir.
Manter esse código nessa posição.</t>
        </r>
      </text>
    </comment>
    <comment ref="D13" authorId="1" shapeId="0" xr:uid="{00000000-0006-0000-0200-000002000000}">
      <text>
        <r>
          <rPr>
            <b/>
            <sz val="9"/>
            <color indexed="81"/>
            <rFont val="Segoe UI"/>
            <family val="2"/>
          </rPr>
          <t>b3bee:</t>
        </r>
        <r>
          <rPr>
            <sz val="9"/>
            <color indexed="81"/>
            <rFont val="Segoe UI"/>
            <family val="2"/>
          </rPr>
          <t xml:space="preserve">
Não excluir.
Manter esse código nessa posição.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Yoshio Hada</author>
    <author>b3bee</author>
  </authors>
  <commentList>
    <comment ref="C1" authorId="0" shapeId="0" xr:uid="{4BF25AC2-EA25-4B79-B72B-2DEEA19E9D72}">
      <text>
        <r>
          <rPr>
            <b/>
            <sz val="9"/>
            <color indexed="81"/>
            <rFont val="Segoe UI"/>
            <family val="2"/>
          </rPr>
          <t>Yoshio Hada:</t>
        </r>
        <r>
          <rPr>
            <sz val="9"/>
            <color indexed="81"/>
            <rFont val="Segoe UI"/>
            <family val="2"/>
          </rPr>
          <t xml:space="preserve">
Objetivo: Divulgar as perdas operacionais ocorridas nos últimos 10 anos, utilizando como referência a data de contabilização dos lançamentos decorrentes dos eventos de risco operacional reconhecidos como despesa. O valor das perdas operacionais divulgado nesta tabela é aquele utilizado para calcular o ILM.
Conteúdo: Informações quantitativas.
Frequência: Anual.
Formato: Fixo.
Descrição: As instituições devem complementar as informações desta tabela com explicações descritivas sobre os descartes autorizados pelo Banco Central do Brasil desde a última divulgação. Devem ser divulgadas de forma agregada todas as informações relevantes para a compreensão do histórico de perdas e recuperações, exceto aquelas que sejam confidenciais e proprietárias, incluindo as informações sobre as provisões constituídas.
Observações:
O valor da perda (e eventuais recuperações) deve ser registrado no período anual em que houve o registro dos lançamentos contábeis.
Linhas 11 e 12 excluídas por não serem aplicáveis no Brasil.</t>
        </r>
      </text>
    </comment>
    <comment ref="D2" authorId="0" shapeId="0" xr:uid="{7FEF39D8-7545-4D96-A448-5277874A8695}">
      <text>
        <r>
          <rPr>
            <b/>
            <sz val="9"/>
            <color indexed="81"/>
            <rFont val="Segoe UI"/>
            <family val="2"/>
          </rPr>
          <t>Yoshio Hada:</t>
        </r>
        <r>
          <rPr>
            <sz val="9"/>
            <color indexed="81"/>
            <rFont val="Segoe UI"/>
            <family val="2"/>
          </rPr>
          <t xml:space="preserve">
Colunas: Nas colunas 1 a 10, “T” representa o período anual, que corresponde a dois semestres consecutivos que se encerram na data-base de 31 de dezembro. T-1 representa o período anual imediatamente anterior etc. A coluna (k) deve conter a média do valor da perda líquida acumulada nos 10 períodos anuais.
Em nossa planilha, a coluna K se refere à coluna N</t>
        </r>
      </text>
    </comment>
    <comment ref="C9" authorId="0" shapeId="0" xr:uid="{0EF1357A-8F00-490C-8847-72285BED971D}">
      <text>
        <r>
          <rPr>
            <b/>
            <sz val="9"/>
            <color indexed="81"/>
            <rFont val="Segoe UI"/>
            <family val="2"/>
          </rPr>
          <t>Yoshio Hada:</t>
        </r>
        <r>
          <rPr>
            <sz val="9"/>
            <color indexed="81"/>
            <rFont val="Segoe UI"/>
            <family val="2"/>
          </rPr>
          <t xml:space="preserve">
Linha 1: Valor total da perda efetiva considerando todos os eventos de perda registrados no período anual após a subtração do valor recuperado por seguro ou por outros meios. Inclui provisões para contingências legais e suas respectivas reversões. Deve ser considerado o limiar de R$ 100.000,00 (cem mil reais) para as perdas operacionais contabilizadas nos últimos 10 períodos anuais. Todos os eventos de perda devem ser reportados nesta linha, incluindo os que tenham sido descartados da base de perdas. O descarte de dados de perda só é admitido após a devida aprovação pelo Banco Central do Brasil, conforme estabelecido no art. 9º da Circular nº 3.979, de 30 de janeiro de 2020.</t>
        </r>
      </text>
    </comment>
    <comment ref="C10" authorId="0" shapeId="0" xr:uid="{99429BC0-A9A2-4904-8B99-A67FE8A9A08D}">
      <text>
        <r>
          <rPr>
            <b/>
            <sz val="9"/>
            <color indexed="81"/>
            <rFont val="Segoe UI"/>
            <family val="2"/>
          </rPr>
          <t>Yoshio Hada:</t>
        </r>
        <r>
          <rPr>
            <sz val="9"/>
            <color indexed="81"/>
            <rFont val="Segoe UI"/>
            <family val="2"/>
          </rPr>
          <t xml:space="preserve">
Linha 2: Número de eventos individuais de perda operacional quando considerado o limiar de R$ 100.000,00 (cem mil reais).</t>
        </r>
      </text>
    </comment>
    <comment ref="C11" authorId="0" shapeId="0" xr:uid="{152D0562-C305-4A24-B0C6-43041B69C260}">
      <text>
        <r>
          <rPr>
            <b/>
            <sz val="9"/>
            <color indexed="81"/>
            <rFont val="Segoe UI"/>
            <family val="2"/>
          </rPr>
          <t>Yoshio Hada:</t>
        </r>
        <r>
          <rPr>
            <sz val="9"/>
            <color indexed="81"/>
            <rFont val="Segoe UI"/>
            <family val="2"/>
          </rPr>
          <t xml:space="preserve">
Linha 3: Valor total dos eventos de perda operacional acima do limiar de R$ 100.000,00 (cem mil reais) descartados da base de perdas para cada um dos 10 períodos anuais da janela de divulgação.</t>
        </r>
      </text>
    </comment>
    <comment ref="C12" authorId="0" shapeId="0" xr:uid="{B3AF0B8E-900A-4A82-BB58-14490FDD03AE}">
      <text>
        <r>
          <rPr>
            <b/>
            <sz val="9"/>
            <color indexed="81"/>
            <rFont val="Segoe UI"/>
            <family val="2"/>
          </rPr>
          <t>Yoshio Hada:</t>
        </r>
        <r>
          <rPr>
            <sz val="9"/>
            <color indexed="81"/>
            <rFont val="Segoe UI"/>
            <family val="2"/>
          </rPr>
          <t xml:space="preserve">
Linha 4: Número de eventos individuais de perda operacional acima do limiar de R$ 100.000,00 (cem mil reais) descartados da base de perdas.</t>
        </r>
      </text>
    </comment>
    <comment ref="C13" authorId="0" shapeId="0" xr:uid="{F57120BF-BEA1-4A75-897B-021707B32DAD}">
      <text>
        <r>
          <rPr>
            <b/>
            <sz val="9"/>
            <color indexed="81"/>
            <rFont val="Segoe UI"/>
            <family val="2"/>
          </rPr>
          <t>Yoshio Hada:</t>
        </r>
        <r>
          <rPr>
            <sz val="9"/>
            <color indexed="81"/>
            <rFont val="Segoe UI"/>
            <family val="2"/>
          </rPr>
          <t xml:space="preserve">
Linha 5: Valor líquido de perdas operacionais após a subtração de valores dos eventos descartados da base de perdas, considerando o limiar de R$ 100.000,00 (cem mil reais). O valor da Linha 5 deve ser igual ao valor da Linha 1 subtraído do total da Linha 3.</t>
        </r>
      </text>
    </comment>
    <comment ref="C15" authorId="0" shapeId="0" xr:uid="{D336576B-F342-4639-831B-3FA1E418F1C8}">
      <text>
        <r>
          <rPr>
            <b/>
            <sz val="9"/>
            <color indexed="81"/>
            <rFont val="Segoe UI"/>
            <family val="2"/>
          </rPr>
          <t>Yoshio Hada:</t>
        </r>
        <r>
          <rPr>
            <sz val="9"/>
            <color indexed="81"/>
            <rFont val="Segoe UI"/>
            <family val="2"/>
          </rPr>
          <t xml:space="preserve">
Linha 6: Valor total da perda efetiva considerando todos os eventos de perda registrados no período anual após a subtração do valor recuperado por seguro ou por outros meios. Inclui provisões para contingências legais e suas respectivas reversões. Deve ser considerado o limiar de R$ 500.000,00 (quinhentos mil reais) para as perdas operacionais contabilizadas nos últimos 10 períodos anuais. Todos os eventos de perda devem ser reportados nesta linha, incluindo os que tenham sido descartados da base de perdas. O descarte de dados de perda só é admitido após a devida aprovação pelo Banco Central do Brasil, conforme estabelecido no art. 9º da Circular nº 3.979, de 2020.</t>
        </r>
      </text>
    </comment>
    <comment ref="C16" authorId="0" shapeId="0" xr:uid="{6D5D5DD7-B290-4CA3-9CFD-7C8231579C3C}">
      <text>
        <r>
          <rPr>
            <b/>
            <sz val="9"/>
            <color indexed="81"/>
            <rFont val="Segoe UI"/>
            <family val="2"/>
          </rPr>
          <t>Yoshio Hada:</t>
        </r>
        <r>
          <rPr>
            <sz val="9"/>
            <color indexed="81"/>
            <rFont val="Segoe UI"/>
            <family val="2"/>
          </rPr>
          <t xml:space="preserve">
Linha 7: Número de eventos individuais de perda operacional quando considerado o limiar de R$ 500.000,00 (quinhentos mil reais).</t>
        </r>
      </text>
    </comment>
    <comment ref="C17" authorId="0" shapeId="0" xr:uid="{7BBFAC13-8406-4B29-83EF-4634044BD783}">
      <text>
        <r>
          <rPr>
            <b/>
            <sz val="9"/>
            <color indexed="81"/>
            <rFont val="Segoe UI"/>
            <family val="2"/>
          </rPr>
          <t>Yoshio Hada:</t>
        </r>
        <r>
          <rPr>
            <sz val="9"/>
            <color indexed="81"/>
            <rFont val="Segoe UI"/>
            <family val="2"/>
          </rPr>
          <t xml:space="preserve">
Linha 8: Valor total dos eventos de perda operacional acima do limiar de R$ 500.000,00 (quinhentos mil reais) descartados da base de perdas para cada um dos 10 períodos anuais da janela de divulgação.</t>
        </r>
      </text>
    </comment>
    <comment ref="C18" authorId="0" shapeId="0" xr:uid="{09BA07D9-A1E0-4F8D-8603-E5F568205A3C}">
      <text>
        <r>
          <rPr>
            <b/>
            <sz val="9"/>
            <color indexed="81"/>
            <rFont val="Segoe UI"/>
            <family val="2"/>
          </rPr>
          <t>Yoshio Hada:</t>
        </r>
        <r>
          <rPr>
            <sz val="9"/>
            <color indexed="81"/>
            <rFont val="Segoe UI"/>
            <family val="2"/>
          </rPr>
          <t xml:space="preserve">
Linha 9: Número de eventos individuais de perda operacional acima do limiar de R$ 500.000,00 (quinhentos mil reais) descartados da base de perdas.</t>
        </r>
      </text>
    </comment>
    <comment ref="C19" authorId="0" shapeId="0" xr:uid="{7C18D28A-FA52-40E1-A850-3ABEB28B9E0A}">
      <text>
        <r>
          <rPr>
            <b/>
            <sz val="9"/>
            <color indexed="81"/>
            <rFont val="Segoe UI"/>
            <family val="2"/>
          </rPr>
          <t>Yoshio Hada:</t>
        </r>
        <r>
          <rPr>
            <sz val="9"/>
            <color indexed="81"/>
            <rFont val="Segoe UI"/>
            <family val="2"/>
          </rPr>
          <t xml:space="preserve">
Linha 10: Valor líquido de perdas operacionais após a subtração de valores dos eventos descartados da base de perdas, considerando o limiar de R$ 500.000,00 (quinhentos mil reais). O valor da Linha 10 deve ser igual ao valor da Linha 6 subtraído do total da Linha 8.</t>
        </r>
      </text>
    </comment>
    <comment ref="C21" authorId="0" shapeId="0" xr:uid="{9EC8063F-9A9A-4866-A3CE-ABE54013DB1C}">
      <text>
        <r>
          <rPr>
            <b/>
            <sz val="9"/>
            <color indexed="81"/>
            <rFont val="Segoe UI"/>
            <family val="2"/>
          </rPr>
          <t>Yoshio Hada:</t>
        </r>
        <r>
          <rPr>
            <sz val="9"/>
            <color indexed="81"/>
            <rFont val="Segoe UI"/>
            <family val="2"/>
          </rPr>
          <t xml:space="preserve">
Linha 13: Informar o limiar de perda de R$ 500.000,00 utilizado no cálculo do ILM, conforme o disposto no art. 11, § 3º da Resolução BCB nº 356.</t>
        </r>
      </text>
    </comment>
    <comment ref="B22" authorId="1" shapeId="0" xr:uid="{00000000-0006-0000-0800-000001000000}">
      <text>
        <r>
          <rPr>
            <b/>
            <sz val="9"/>
            <color indexed="81"/>
            <rFont val="Segoe UI"/>
            <family val="2"/>
          </rPr>
          <t>b3bee:</t>
        </r>
        <r>
          <rPr>
            <sz val="9"/>
            <color indexed="81"/>
            <rFont val="Segoe UI"/>
            <family val="2"/>
          </rPr>
          <t xml:space="preserve">
Não excluir.
Manter esse código nessa posição.</t>
        </r>
      </text>
    </comment>
    <comment ref="D22" authorId="1" shapeId="0" xr:uid="{00000000-0006-0000-0800-000002000000}">
      <text>
        <r>
          <rPr>
            <b/>
            <sz val="9"/>
            <color indexed="81"/>
            <rFont val="Segoe UI"/>
            <family val="2"/>
          </rPr>
          <t>b3bee:</t>
        </r>
        <r>
          <rPr>
            <sz val="9"/>
            <color indexed="81"/>
            <rFont val="Segoe UI"/>
            <family val="2"/>
          </rPr>
          <t xml:space="preserve">
Não excluir.
Manter esse código nessa posição.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Yoshio Hada</author>
    <author>b3bee</author>
  </authors>
  <commentList>
    <comment ref="C1" authorId="0" shapeId="0" xr:uid="{843CB187-C0FD-4FB7-A00C-BF03F89F313D}">
      <text>
        <r>
          <rPr>
            <b/>
            <sz val="9"/>
            <color indexed="81"/>
            <rFont val="Segoe UI"/>
            <family val="2"/>
          </rPr>
          <t>Yoshio Hada:</t>
        </r>
        <r>
          <rPr>
            <sz val="9"/>
            <color indexed="81"/>
            <rFont val="Segoe UI"/>
            <family val="2"/>
          </rPr>
          <t xml:space="preserve">
Objetivo: Divulgar o Indicador de Negócios (BI) e seus componentes, que são utilizados para o cálculo da parcela RWAOPAD.
Conteúdo: Informações quantitativas.
Frequência: Anual.
Formato: Fixo.
Descrição: As instituições devem suplementar as informações desta tabela com explicações descritivas sobre mudanças significativas ocorridas desde a última divulgação e as razões que as justificam.</t>
        </r>
      </text>
    </comment>
    <comment ref="D2" authorId="0" shapeId="0" xr:uid="{73630958-AC09-475F-8C6D-348C1C79238D}">
      <text>
        <r>
          <rPr>
            <b/>
            <sz val="9"/>
            <color indexed="81"/>
            <rFont val="Segoe UI"/>
            <family val="2"/>
          </rPr>
          <t>Yoshio Hada:</t>
        </r>
        <r>
          <rPr>
            <sz val="9"/>
            <color indexed="81"/>
            <rFont val="Segoe UI"/>
            <family val="2"/>
          </rPr>
          <t xml:space="preserve">
Colunas: T corresponde ao período anual que se encerra na data-base de 31 de dezembro, T-1 ao período imediatamente anterior etc.
Em nossa planilha, a coluna K se refere à coluna N</t>
        </r>
      </text>
    </comment>
    <comment ref="C9" authorId="0" shapeId="0" xr:uid="{53D0602E-7F79-4869-9AAA-A38D250D8E31}">
      <text>
        <r>
          <rPr>
            <b/>
            <sz val="9"/>
            <color indexed="81"/>
            <rFont val="Segoe UI"/>
            <family val="2"/>
          </rPr>
          <t>Yoshio Hada:</t>
        </r>
        <r>
          <rPr>
            <sz val="9"/>
            <color indexed="81"/>
            <rFont val="Segoe UI"/>
            <family val="2"/>
          </rPr>
          <t xml:space="preserve">
Linha 1: ILDC calculado segundo a fórmula do art. 6º da Resolução BCB nº 356, de 2023.</t>
        </r>
      </text>
    </comment>
    <comment ref="C10" authorId="0" shapeId="0" xr:uid="{A60C73DD-12B5-4247-8468-F910B0BB43B9}">
      <text>
        <r>
          <rPr>
            <b/>
            <sz val="9"/>
            <color indexed="81"/>
            <rFont val="Segoe UI"/>
            <family val="2"/>
          </rPr>
          <t>Yoshio Hada:</t>
        </r>
        <r>
          <rPr>
            <sz val="9"/>
            <color indexed="81"/>
            <rFont val="Segoe UI"/>
            <family val="2"/>
          </rPr>
          <t xml:space="preserve">
Linha 1a: Receita de juros e arrendamento mercantil, conforme o disposto no inciso I do art. 2º da Instrução Normativa nº 479, de 12 de junho de 2024.</t>
        </r>
      </text>
    </comment>
    <comment ref="C11" authorId="0" shapeId="0" xr:uid="{5977C004-E471-43FF-AD5B-4A07DA5E313D}">
      <text>
        <r>
          <rPr>
            <b/>
            <sz val="9"/>
            <color indexed="81"/>
            <rFont val="Segoe UI"/>
            <family val="2"/>
          </rPr>
          <t>Yoshio Hada:</t>
        </r>
        <r>
          <rPr>
            <sz val="9"/>
            <color indexed="81"/>
            <rFont val="Segoe UI"/>
            <family val="2"/>
          </rPr>
          <t xml:space="preserve">
Linha 1b: Despesa de juros e arrendamento mercantil, conforme o disposto no inciso II do art. 2º da Instrução Normativa nº 479, de 2024.</t>
        </r>
      </text>
    </comment>
    <comment ref="C12" authorId="0" shapeId="0" xr:uid="{F50C5152-80E1-4681-BFB4-1F4506530CBB}">
      <text>
        <r>
          <rPr>
            <b/>
            <sz val="9"/>
            <color indexed="81"/>
            <rFont val="Segoe UI"/>
            <family val="2"/>
          </rPr>
          <t>Yoshio Hada:</t>
        </r>
        <r>
          <rPr>
            <sz val="9"/>
            <color indexed="81"/>
            <rFont val="Segoe UI"/>
            <family val="2"/>
          </rPr>
          <t xml:space="preserve">
Linha 1c: Ativos geradores de juros, conforme o disposto no inciso III do art. 2º da Instrução Normativa nº 479, de 2024.</t>
        </r>
      </text>
    </comment>
    <comment ref="C13" authorId="0" shapeId="0" xr:uid="{D1476B66-837B-4B61-987B-5ADD313F86B3}">
      <text>
        <r>
          <rPr>
            <b/>
            <sz val="9"/>
            <color indexed="81"/>
            <rFont val="Segoe UI"/>
            <family val="2"/>
          </rPr>
          <t>Yoshio Hada:</t>
        </r>
        <r>
          <rPr>
            <sz val="9"/>
            <color indexed="81"/>
            <rFont val="Segoe UI"/>
            <family val="2"/>
          </rPr>
          <t xml:space="preserve">
Linha 1d: Receitas de participações, conforme o disposto no inciso IV do art. 2º da Instrução Normativa nº 479, de 2024.</t>
        </r>
      </text>
    </comment>
    <comment ref="C14" authorId="0" shapeId="0" xr:uid="{40098F1E-D31A-494C-9823-E8D7FD1773F6}">
      <text>
        <r>
          <rPr>
            <b/>
            <sz val="9"/>
            <color indexed="81"/>
            <rFont val="Segoe UI"/>
            <family val="2"/>
          </rPr>
          <t>Yoshio Hada:</t>
        </r>
        <r>
          <rPr>
            <sz val="9"/>
            <color indexed="81"/>
            <rFont val="Segoe UI"/>
            <family val="2"/>
          </rPr>
          <t xml:space="preserve">
Linha 2: SC calculado segundo a fórmula do art. 7º da Resolução BCB nº 356, de 2023.</t>
        </r>
      </text>
    </comment>
    <comment ref="C15" authorId="0" shapeId="0" xr:uid="{3152BB4E-B5FE-4B7B-94DE-537AB6478E56}">
      <text>
        <r>
          <rPr>
            <b/>
            <sz val="9"/>
            <color indexed="81"/>
            <rFont val="Segoe UI"/>
            <family val="2"/>
          </rPr>
          <t>Yoshio Hada:</t>
        </r>
        <r>
          <rPr>
            <sz val="9"/>
            <color indexed="81"/>
            <rFont val="Segoe UI"/>
            <family val="2"/>
          </rPr>
          <t xml:space="preserve">
Linha 2a: Receitas de serviços, conforme o disposto no inciso I do art. 3º da Instrução Normativa nº 479, de 2024.</t>
        </r>
      </text>
    </comment>
    <comment ref="C16" authorId="0" shapeId="0" xr:uid="{97CD064A-B7D3-4729-B4C4-0E723209B4B6}">
      <text>
        <r>
          <rPr>
            <b/>
            <sz val="9"/>
            <color indexed="81"/>
            <rFont val="Segoe UI"/>
            <family val="2"/>
          </rPr>
          <t>Yoshio Hada:</t>
        </r>
        <r>
          <rPr>
            <sz val="9"/>
            <color indexed="81"/>
            <rFont val="Segoe UI"/>
            <family val="2"/>
          </rPr>
          <t xml:space="preserve">
Linha 2b: Despesas de serviços, conforme o disposto no inciso II do art. 3º da Instrução Normativa nº 479, de 2024.</t>
        </r>
      </text>
    </comment>
    <comment ref="C17" authorId="0" shapeId="0" xr:uid="{5B3BEB22-D8B7-4D5F-8A00-CCE1DE3EF38E}">
      <text>
        <r>
          <rPr>
            <b/>
            <sz val="9"/>
            <color indexed="81"/>
            <rFont val="Segoe UI"/>
            <family val="2"/>
          </rPr>
          <t>Yoshio Hada:</t>
        </r>
        <r>
          <rPr>
            <sz val="9"/>
            <color indexed="81"/>
            <rFont val="Segoe UI"/>
            <family val="2"/>
          </rPr>
          <t xml:space="preserve">
Linha 2c: Outras receitas operacionais, conforme o disposto no inciso III do art. 3º da Instrução Normativa nº 479, de 2024.</t>
        </r>
      </text>
    </comment>
    <comment ref="C18" authorId="0" shapeId="0" xr:uid="{4FCAD645-69AD-4B87-9E4A-51B9D12EA427}">
      <text>
        <r>
          <rPr>
            <b/>
            <sz val="9"/>
            <color indexed="81"/>
            <rFont val="Segoe UI"/>
            <family val="2"/>
          </rPr>
          <t>Yoshio Hada:</t>
        </r>
        <r>
          <rPr>
            <sz val="9"/>
            <color indexed="81"/>
            <rFont val="Segoe UI"/>
            <family val="2"/>
          </rPr>
          <t xml:space="preserve">
Linha 2d: Outras despesas operacionais, conforme o disposto no inciso IV do art. 3º da Instrução Normativa nº 479, de 2024.</t>
        </r>
      </text>
    </comment>
    <comment ref="C19" authorId="0" shapeId="0" xr:uid="{1A4339AE-B5B2-4E8C-AF80-F682BCF88623}">
      <text>
        <r>
          <rPr>
            <b/>
            <sz val="9"/>
            <color indexed="81"/>
            <rFont val="Segoe UI"/>
            <family val="2"/>
          </rPr>
          <t>Yoshio Hada:</t>
        </r>
        <r>
          <rPr>
            <sz val="9"/>
            <color indexed="81"/>
            <rFont val="Segoe UI"/>
            <family val="2"/>
          </rPr>
          <t xml:space="preserve">
Linha 3: FC calculado segundo a fórmula do art. 8º da Resolução BCB nº 356, de 2023.</t>
        </r>
      </text>
    </comment>
    <comment ref="C20" authorId="0" shapeId="0" xr:uid="{9CA36D18-5945-4C4E-9F4B-5AED9A367D57}">
      <text>
        <r>
          <rPr>
            <b/>
            <sz val="9"/>
            <color indexed="81"/>
            <rFont val="Segoe UI"/>
            <charset val="1"/>
          </rPr>
          <t>Yoshio Hada:</t>
        </r>
        <r>
          <rPr>
            <sz val="9"/>
            <color indexed="81"/>
            <rFont val="Segoe UI"/>
            <charset val="1"/>
          </rPr>
          <t xml:space="preserve">
Linha 3a: O resultado líquido da carteira de negociação calculado conforme o disposto no art. 4º da Instrução Normativa nº 479, de 2024.</t>
        </r>
      </text>
    </comment>
    <comment ref="C21" authorId="0" shapeId="0" xr:uid="{BEE15A57-46C4-4B5A-86DF-BEF03F03D1F4}">
      <text>
        <r>
          <rPr>
            <b/>
            <sz val="9"/>
            <color indexed="81"/>
            <rFont val="Segoe UI"/>
            <family val="2"/>
          </rPr>
          <t>Yoshio Hada:</t>
        </r>
        <r>
          <rPr>
            <sz val="9"/>
            <color indexed="81"/>
            <rFont val="Segoe UI"/>
            <family val="2"/>
          </rPr>
          <t xml:space="preserve">
Linha 3b: O resultado líquido da carteira bancária calculado conforme o disposto no art. 5º da Instrução Normativa nº 479, de 2024.</t>
        </r>
      </text>
    </comment>
    <comment ref="C22" authorId="0" shapeId="0" xr:uid="{5245DDC9-6F75-4768-B407-51C640E25062}">
      <text>
        <r>
          <rPr>
            <b/>
            <sz val="9"/>
            <color indexed="81"/>
            <rFont val="Segoe UI"/>
            <charset val="1"/>
          </rPr>
          <t>Yoshio Hada:</t>
        </r>
        <r>
          <rPr>
            <sz val="9"/>
            <color indexed="81"/>
            <rFont val="Segoe UI"/>
            <charset val="1"/>
          </rPr>
          <t xml:space="preserve">
Linha 4: O BI corresponde à soma dos componentes ILDC, SC e FC.</t>
        </r>
      </text>
    </comment>
    <comment ref="C23" authorId="0" shapeId="0" xr:uid="{930D6967-C5A0-475C-B47D-D28067B03F74}">
      <text>
        <r>
          <rPr>
            <b/>
            <sz val="9"/>
            <color indexed="81"/>
            <rFont val="Segoe UI"/>
            <charset val="1"/>
          </rPr>
          <t>Yoshio Hada:</t>
        </r>
        <r>
          <rPr>
            <sz val="9"/>
            <color indexed="81"/>
            <rFont val="Segoe UI"/>
            <charset val="1"/>
          </rPr>
          <t xml:space="preserve">
Linha 5: BIC corresponde à soma dos montantes: 12% do valor do BI menor ou igual a R$5.000.000.000,00 (cinco bilhões de reais), 15% do valor do BI de R$ 5.000.000.000,00 a R$150.000.000.000,00 (cento e cinquenta bilhões de reais) e 18% do valor do BI maior que R$ 150.000.000.000,00 (cento e cinquenta bilhões de reais).</t>
        </r>
      </text>
    </comment>
    <comment ref="C25" authorId="0" shapeId="0" xr:uid="{FD5FC741-F913-49C4-AA53-577AF87AEFC9}">
      <text>
        <r>
          <rPr>
            <b/>
            <sz val="9"/>
            <color indexed="81"/>
            <rFont val="Segoe UI"/>
            <charset val="1"/>
          </rPr>
          <t>Yoshio Hada:</t>
        </r>
        <r>
          <rPr>
            <sz val="9"/>
            <color indexed="81"/>
            <rFont val="Segoe UI"/>
            <charset val="1"/>
          </rPr>
          <t xml:space="preserve">
Linha 6c: Valor das receitas referentes a serviços de pagamento excluído do cálculo do BI por instituições sujeitas à apuração da parcela RWASP, conforme o disposto no art. 9º, § 1º da Resolução BCB nº 356, de 2023.</t>
        </r>
      </text>
    </comment>
    <comment ref="C26" authorId="0" shapeId="0" xr:uid="{81E0D798-FA12-4345-A688-A62C49E946FD}">
      <text>
        <r>
          <rPr>
            <b/>
            <sz val="9"/>
            <color indexed="81"/>
            <rFont val="Segoe UI"/>
            <charset val="1"/>
          </rPr>
          <t>Yoshio Hada:</t>
        </r>
        <r>
          <rPr>
            <sz val="9"/>
            <color indexed="81"/>
            <rFont val="Segoe UI"/>
            <charset val="1"/>
          </rPr>
          <t xml:space="preserve">
Linha 6d: Valor das despesas referentes a serviços de pagamento excluído do cálculo do BI por instituições sujeitas à apuração da parcela RWASP, conforme o disposto no art. 9º, § 1º da Resolução BCB nº 356, de 2023.</t>
        </r>
      </text>
    </comment>
    <comment ref="B27" authorId="1" shapeId="0" xr:uid="{57921918-4419-4AC1-B271-AFF3937A29CB}">
      <text>
        <r>
          <rPr>
            <b/>
            <sz val="9"/>
            <color indexed="81"/>
            <rFont val="Segoe UI"/>
            <family val="2"/>
          </rPr>
          <t>b3bee:</t>
        </r>
        <r>
          <rPr>
            <sz val="9"/>
            <color indexed="81"/>
            <rFont val="Segoe UI"/>
            <family val="2"/>
          </rPr>
          <t xml:space="preserve">
Não excluir.
Manter esse código nessa posição.</t>
        </r>
      </text>
    </comment>
    <comment ref="D27" authorId="1" shapeId="0" xr:uid="{07995F2E-D4FD-4B2B-ACEA-D0669944D23C}">
      <text>
        <r>
          <rPr>
            <b/>
            <sz val="9"/>
            <color indexed="81"/>
            <rFont val="Segoe UI"/>
            <family val="2"/>
          </rPr>
          <t>b3bee:</t>
        </r>
        <r>
          <rPr>
            <sz val="9"/>
            <color indexed="81"/>
            <rFont val="Segoe UI"/>
            <family val="2"/>
          </rPr>
          <t xml:space="preserve">
Não excluir.
Manter esse código nessa posição.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Yoshio Hada</author>
    <author>b3bee</author>
  </authors>
  <commentList>
    <comment ref="C1" authorId="0" shapeId="0" xr:uid="{B47808AA-9073-42D5-A5B9-D0656506F3E3}">
      <text>
        <r>
          <rPr>
            <b/>
            <sz val="9"/>
            <color indexed="81"/>
            <rFont val="Segoe UI"/>
            <family val="2"/>
          </rPr>
          <t>Yoshio Hada:</t>
        </r>
        <r>
          <rPr>
            <sz val="9"/>
            <color indexed="81"/>
            <rFont val="Segoe UI"/>
            <family val="2"/>
          </rPr>
          <t xml:space="preserve">
Objetivo: Divulgar o capital requerido para o risco operacional.
Conteúdo: Informações quantitativas.
Frequência: Anual.
Formato: Fixo.</t>
        </r>
      </text>
    </comment>
    <comment ref="D2" authorId="0" shapeId="0" xr:uid="{BD3DA59B-78E6-4892-AE66-F1CCEE973772}">
      <text>
        <r>
          <rPr>
            <b/>
            <sz val="9"/>
            <color indexed="81"/>
            <rFont val="Segoe UI"/>
            <family val="2"/>
          </rPr>
          <t>Yoshio Hada:</t>
        </r>
        <r>
          <rPr>
            <sz val="9"/>
            <color indexed="81"/>
            <rFont val="Segoe UI"/>
            <family val="2"/>
          </rPr>
          <t xml:space="preserve">
Colunas: T corresponde ao período anual que se encerra na data-base de 31 de dezembro, T-1 ao período imediatamente anterior etc.
Em nossa planilha, a coluna K se refere à coluna N</t>
        </r>
      </text>
    </comment>
    <comment ref="C8" authorId="0" shapeId="0" xr:uid="{18D97D93-E556-48B7-8083-A03DA4CD150F}">
      <text>
        <r>
          <rPr>
            <b/>
            <sz val="9"/>
            <color indexed="81"/>
            <rFont val="Segoe UI"/>
            <family val="2"/>
          </rPr>
          <t>Yoshio Hada:</t>
        </r>
        <r>
          <rPr>
            <sz val="9"/>
            <color indexed="81"/>
            <rFont val="Segoe UI"/>
            <family val="2"/>
          </rPr>
          <t xml:space="preserve">
Linha 1: Valor do BIC utilizado para o cálculo da parcela RWAOPAD.</t>
        </r>
      </text>
    </comment>
    <comment ref="C9" authorId="0" shapeId="0" xr:uid="{29369215-A8BE-4C0F-9611-F002D0A135AA}">
      <text>
        <r>
          <rPr>
            <b/>
            <sz val="9"/>
            <color indexed="81"/>
            <rFont val="Segoe UI"/>
            <family val="2"/>
          </rPr>
          <t>Yoshio Hada:</t>
        </r>
        <r>
          <rPr>
            <sz val="9"/>
            <color indexed="81"/>
            <rFont val="Segoe UI"/>
            <family val="2"/>
          </rPr>
          <t xml:space="preserve">
Linha 2: Valor do ILM utilizado para o cálculo da parcela RWAOPAD. O ILM é igual a 1 (um) para as instituições enquadradas no S4 e para as instituições enquadradas no S3 não autorizadas a calcular o ILM.</t>
        </r>
      </text>
    </comment>
    <comment ref="C10" authorId="0" shapeId="0" xr:uid="{882D7926-9294-4604-A5AD-EF7F929DF69D}">
      <text>
        <r>
          <rPr>
            <b/>
            <sz val="9"/>
            <color indexed="81"/>
            <rFont val="Segoe UI"/>
            <family val="2"/>
          </rPr>
          <t>Yoshio Hada:</t>
        </r>
        <r>
          <rPr>
            <sz val="9"/>
            <color indexed="81"/>
            <rFont val="Segoe UI"/>
            <family val="2"/>
          </rPr>
          <t xml:space="preserve">
Linha 3: Requerimento de capital para o risco operacional. O valor deve corresponder ao BIC multiplicado pelo ILM.</t>
        </r>
      </text>
    </comment>
    <comment ref="C11" authorId="0" shapeId="0" xr:uid="{02425B0A-0B2B-482B-98F8-ABAF7D26EC4E}">
      <text>
        <r>
          <rPr>
            <b/>
            <sz val="9"/>
            <color indexed="81"/>
            <rFont val="Segoe UI"/>
            <family val="2"/>
          </rPr>
          <t>Yoshio Hada:</t>
        </r>
        <r>
          <rPr>
            <sz val="9"/>
            <color indexed="81"/>
            <rFont val="Segoe UI"/>
            <family val="2"/>
          </rPr>
          <t xml:space="preserve">
Linha 4: Valor da parcela RWAOPAD segundo a fórmula do art. 3º da Resolução BCB nº 356, de 2023.</t>
        </r>
      </text>
    </comment>
    <comment ref="B12" authorId="1" shapeId="0" xr:uid="{5FE602E8-D839-4177-8D99-8BD92FBDF85E}">
      <text>
        <r>
          <rPr>
            <b/>
            <sz val="9"/>
            <color indexed="81"/>
            <rFont val="Segoe UI"/>
            <family val="2"/>
          </rPr>
          <t>b3bee:</t>
        </r>
        <r>
          <rPr>
            <sz val="9"/>
            <color indexed="81"/>
            <rFont val="Segoe UI"/>
            <family val="2"/>
          </rPr>
          <t xml:space="preserve">
Não excluir.
Manter esse código nessa posição.</t>
        </r>
      </text>
    </comment>
    <comment ref="D12" authorId="1" shapeId="0" xr:uid="{741B7700-17D8-44D2-9AA5-12CB479A4998}">
      <text>
        <r>
          <rPr>
            <b/>
            <sz val="9"/>
            <color indexed="81"/>
            <rFont val="Segoe UI"/>
            <family val="2"/>
          </rPr>
          <t>b3bee:</t>
        </r>
        <r>
          <rPr>
            <sz val="9"/>
            <color indexed="81"/>
            <rFont val="Segoe UI"/>
            <family val="2"/>
          </rPr>
          <t xml:space="preserve">
Não excluir.
Manter esse código nessa posição.</t>
        </r>
      </text>
    </comment>
  </commentList>
</comments>
</file>

<file path=xl/sharedStrings.xml><?xml version="1.0" encoding="utf-8"?>
<sst xmlns="http://schemas.openxmlformats.org/spreadsheetml/2006/main" count="294" uniqueCount="171">
  <si>
    <t>a</t>
  </si>
  <si>
    <t>b</t>
  </si>
  <si>
    <t>c</t>
  </si>
  <si>
    <t>d</t>
  </si>
  <si>
    <t>e</t>
  </si>
  <si>
    <t>T</t>
  </si>
  <si>
    <t>T-1</t>
  </si>
  <si>
    <t>T-2</t>
  </si>
  <si>
    <t>T-3</t>
  </si>
  <si>
    <t>T-4</t>
  </si>
  <si>
    <t>f</t>
  </si>
  <si>
    <t>g</t>
  </si>
  <si>
    <t>h</t>
  </si>
  <si>
    <t>Anual</t>
  </si>
  <si>
    <t>Flexível</t>
  </si>
  <si>
    <t>Código</t>
  </si>
  <si>
    <t>Descrição</t>
  </si>
  <si>
    <t>Valor</t>
  </si>
  <si>
    <t>1</t>
  </si>
  <si>
    <t>Layout</t>
  </si>
  <si>
    <t>Importação padrão</t>
  </si>
  <si>
    <t>Versão</t>
  </si>
  <si>
    <t>Empresa</t>
  </si>
  <si>
    <t>Base</t>
  </si>
  <si>
    <t>Pilar 3</t>
  </si>
  <si>
    <t>1-Quanto às cores das células</t>
  </si>
  <si>
    <t>Células pretas: fixo, não alterar conteúdo. Não necessitam ser mantidas nessa cor, apenas para efeito didático.</t>
  </si>
  <si>
    <t>Células amarelas: para preenchimento de códigos e valores. Não necessitam ser mantidas nessa cor, apenas para efeito didático.</t>
  </si>
  <si>
    <t>2-Sequência das pastas</t>
  </si>
  <si>
    <t>3-Sequência de linhas</t>
  </si>
  <si>
    <t>99-Versões</t>
  </si>
  <si>
    <t>Publicação</t>
  </si>
  <si>
    <t>Histórico</t>
  </si>
  <si>
    <t>ALFA</t>
  </si>
  <si>
    <t>Criação</t>
  </si>
  <si>
    <t>Trimestres considerados</t>
  </si>
  <si>
    <t>4-Sequência de colunas</t>
  </si>
  <si>
    <t>outros</t>
  </si>
  <si>
    <t>Nome</t>
  </si>
  <si>
    <t>anoReferencia</t>
  </si>
  <si>
    <t>Nível 1</t>
  </si>
  <si>
    <t>Nível 2</t>
  </si>
  <si>
    <t>Preencher conjunto de nome, descrição e valor. Máximo de 3 conjuntos por esse layout ==&gt;</t>
  </si>
  <si>
    <t>Outros (ocorrência 1)</t>
  </si>
  <si>
    <t>Outros (ocorrência 2)</t>
  </si>
  <si>
    <t>Outros (ocorrência 3)</t>
  </si>
  <si>
    <t>Células laranjas: publicados, mas não previstos para envio no arquivo de dados abertos pelo layout do regulador</t>
  </si>
  <si>
    <t>Modelo interno RM</t>
  </si>
  <si>
    <t>Trimestre
Semestre</t>
  </si>
  <si>
    <t>string</t>
  </si>
  <si>
    <t>[</t>
  </si>
  <si>
    <t>5-Cores das pastas: frequência de envio para S3</t>
  </si>
  <si>
    <t>trimestral</t>
  </si>
  <si>
    <t>anual</t>
  </si>
  <si>
    <t>semestral (ver condições adicionais)</t>
  </si>
  <si>
    <t>Células verdes: para preenchimento de nomes e descrições de outras informações, até 3 ocorrências. Necessitando de mais ocorrências, entrar em contato conosco.</t>
  </si>
  <si>
    <t>apenas se autorizado ao modelo interno do risco de mercado: alguns trimestrais e outro anual</t>
  </si>
  <si>
    <t>Layout é o mesmo. Ajustar linhas do MR2_7 e CC2 ao esquema versão 1.20 do BC</t>
  </si>
  <si>
    <t>N</t>
  </si>
  <si>
    <t>Proteção de células com codificação fixa de identificação da importação. Transação de importação inalterada.</t>
  </si>
  <si>
    <t xml:space="preserve">Tamanho </t>
  </si>
  <si>
    <t>do texto</t>
  </si>
  <si>
    <t>Nova coluna AA de contagem de tamanho de texto. Transação de importação inalterada.</t>
  </si>
  <si>
    <t>Elegíveis CC N2</t>
  </si>
  <si>
    <t>Eliminar C4, pois apenas E4 está sendo utilizado na prática. Demais itens inalterados</t>
  </si>
  <si>
    <t>B3Bee</t>
  </si>
  <si>
    <t>Coluna V com pré-validação e tratamento nas células com valores idênticos entre diferentes quadros: inicializar células iguais e mensagem de valor diferente, caso o usuário preencha obrigatoriamente no lugar da fórmula.</t>
  </si>
  <si>
    <t>Possibilidade de importação parcial das abas, para diferentes preenchedores em planlilhas diferentes para a mesma data base e empresa.</t>
  </si>
  <si>
    <t>S3</t>
  </si>
  <si>
    <t>Nome que separe em múltiplos arquivos</t>
  </si>
  <si>
    <t>Apenas alteração na anotação do nome para múltiplos arquivos.</t>
  </si>
  <si>
    <t>A primeira pasta deve ser obrigatoriamente do cabeçalho, demais em qualquer ordem.</t>
  </si>
  <si>
    <t>Fixo: não alterar sequência de linhas. Flexível: necessitando de mais linhas/colunas, entrar em contato conosco.</t>
  </si>
  <si>
    <t>Não alterar. Para exceções não atendidas, entrar em contato com antecedência para layout específico.</t>
  </si>
  <si>
    <t>Acrescentar nome das colunas na aba IRRBB1. Desbloquear item b da aba CRB.</t>
  </si>
  <si>
    <t>IN BCB 385: OV1: linhas novas, CR1: colunas novas, CR2: labels alterados, CRB: letras alteradas. Validação km1 x cc1 considerando cc1 em milhares</t>
  </si>
  <si>
    <t>IN 532: OV1,MR1,MR2</t>
  </si>
  <si>
    <t>2025</t>
  </si>
  <si>
    <t>06</t>
  </si>
  <si>
    <t>RO</t>
  </si>
  <si>
    <t>Tabela ORA: Informações qualitativas sobre o gerenciamento do risco operacional</t>
  </si>
  <si>
    <t>As políticas e estratégias para o gerenciamento do risco operacional.</t>
  </si>
  <si>
    <t>A estrutura organizacional, incluindo papéis e responsabilidades do pessoal da instituição no gerenciamento e controle do risco operacional.</t>
  </si>
  <si>
    <t>Sistemas, rotinas e procedimentos utilizados para mensurar o risco operacional.</t>
  </si>
  <si>
    <t>O escopo e contexto dos relatórios gerenciais enviados para a diretoria, o comitê de riscos, e o conselho de administração, incluindo sua periodicidade, os critérios para inclusão de informações referentes às perdas operacionais relevantes e os incidentes que tenham ensejam reportes extraordinários.</t>
  </si>
  <si>
    <t>Estratégias de mitigação do risco operacional, como políticas de disseminação da cultura de gerenciamento de riscos e de terceirização, programas de capacitação, e o estabelecimento de controles do risco operacional.</t>
  </si>
  <si>
    <t>Tabela OR1: Histórico de perdas operacionais</t>
  </si>
  <si>
    <t>Com limiar de R$100.000,00 (cem mil reais)</t>
  </si>
  <si>
    <t>Valor da perda líquida</t>
  </si>
  <si>
    <t>Número de eventos de perda operacional</t>
  </si>
  <si>
    <t>Valor total de perdas operacionais descartadas da base de perdas</t>
  </si>
  <si>
    <t>Número de eventos de perda descartados</t>
  </si>
  <si>
    <t>Valor da perda líquida considerando eventos descartados</t>
  </si>
  <si>
    <t>Com limiar de R$500.000,00 (quinhentos cem mil reais)</t>
  </si>
  <si>
    <t>Detalhes do cálculo do RWAOPAD</t>
  </si>
  <si>
    <t>Limiar de perdas utilizado no cálculo do ILM: R$ 100.000,00 (cem mil reais) ou R$ 500.000,00 (quinhentos mil reais).</t>
  </si>
  <si>
    <t>i</t>
  </si>
  <si>
    <t>j</t>
  </si>
  <si>
    <t>k</t>
  </si>
  <si>
    <t>T-5</t>
  </si>
  <si>
    <t>T-6</t>
  </si>
  <si>
    <t>T-7</t>
  </si>
  <si>
    <t>T-8</t>
  </si>
  <si>
    <t>T-9</t>
  </si>
  <si>
    <t>Média dos últimos 10 períodos anuais</t>
  </si>
  <si>
    <t>numeric</t>
  </si>
  <si>
    <t>2</t>
  </si>
  <si>
    <t>0</t>
  </si>
  <si>
    <t>Fixo</t>
  </si>
  <si>
    <t>Tabela OR2 - Composição do Indicador de Negócios (BI)</t>
  </si>
  <si>
    <t>ora</t>
  </si>
  <si>
    <t>or1</t>
  </si>
  <si>
    <t>or2</t>
  </si>
  <si>
    <t>Componente de juros, arrendamento mercantil e participações (ILDC)</t>
  </si>
  <si>
    <t>1a</t>
  </si>
  <si>
    <t>Receita de juros e arrendamento mercantil (II)</t>
  </si>
  <si>
    <t>1b</t>
  </si>
  <si>
    <t>Despesa de juros e arrendamento mercantil (IE)</t>
  </si>
  <si>
    <t>1c</t>
  </si>
  <si>
    <t>Ativos geradores de juros (IEA)</t>
  </si>
  <si>
    <t>1d</t>
  </si>
  <si>
    <t>Receitas de participações (DI)</t>
  </si>
  <si>
    <t>Componente de serviços (SC)</t>
  </si>
  <si>
    <t>2a</t>
  </si>
  <si>
    <t>Receita de serviços (FI)</t>
  </si>
  <si>
    <t>2b</t>
  </si>
  <si>
    <t>Despesa de serviços (FE)</t>
  </si>
  <si>
    <t>2c</t>
  </si>
  <si>
    <t>Outras receitas operacionais (OOI)</t>
  </si>
  <si>
    <t>2d</t>
  </si>
  <si>
    <t>Outras despesas operacionais (OOE)</t>
  </si>
  <si>
    <t>Componente financeiro (FC)</t>
  </si>
  <si>
    <t>3a</t>
  </si>
  <si>
    <t>Resultado líquido da carteira de negociação (NTB)</t>
  </si>
  <si>
    <t>3b</t>
  </si>
  <si>
    <t>Resultado líquido da carteira bancária (NBB)</t>
  </si>
  <si>
    <t>Indicador de Negócios (BI)</t>
  </si>
  <si>
    <t>Indicador de Negócios Ponderado (BIC)</t>
  </si>
  <si>
    <t>6c</t>
  </si>
  <si>
    <t>Receitas referentes a serviços de pagamento excluídos do SC</t>
  </si>
  <si>
    <t>6d</t>
  </si>
  <si>
    <t>Despesas referentes a serviços de pagamento excluídos do SC</t>
  </si>
  <si>
    <t>BI e componentes</t>
  </si>
  <si>
    <t>Divulgação relativa ao BI</t>
  </si>
  <si>
    <t>O valor reportado na Linha 5 da Tabela OR2 é igual ao valor da Linha 1 da Tabela OR3.</t>
  </si>
  <si>
    <t>or3</t>
  </si>
  <si>
    <t>Tabela OR3: Requerimento de capital para o risco operacional</t>
  </si>
  <si>
    <t>Multiplicador de Perdas Internas (ILM)</t>
  </si>
  <si>
    <t>Requerimento de capital para o risco operacional</t>
  </si>
  <si>
    <t>RWAOPAD</t>
  </si>
  <si>
    <r>
      <rPr>
        <sz val="11"/>
        <color rgb="FF92D050"/>
        <rFont val="Arial"/>
        <family val="2"/>
      </rPr>
      <t>B3Bee</t>
    </r>
    <r>
      <rPr>
        <sz val="11"/>
        <color theme="0"/>
        <rFont val="Arial"/>
        <family val="2"/>
      </rPr>
      <t xml:space="preserve"> </t>
    </r>
    <r>
      <rPr>
        <sz val="11"/>
        <color rgb="FFFFFF00"/>
        <rFont val="Arial"/>
        <family val="2"/>
      </rPr>
      <t>Sistemas</t>
    </r>
    <r>
      <rPr>
        <sz val="11"/>
        <color theme="0"/>
        <rFont val="Arial"/>
        <family val="2"/>
      </rPr>
      <t xml:space="preserve"> - </t>
    </r>
    <r>
      <rPr>
        <sz val="11"/>
        <color rgb="FF92D050"/>
        <rFont val="Arial"/>
        <family val="2"/>
      </rPr>
      <t>2025</t>
    </r>
  </si>
  <si>
    <t>Criação das tabelas do Risco Operacional, IN BCB 639</t>
  </si>
  <si>
    <t>www.b3bee.com.br</t>
  </si>
  <si>
    <t>IN 612: KM1, desmembramento das planilhas por áreas de preenchimento</t>
  </si>
  <si>
    <t>https://www.bcb.gov.br/estabilidadefinanceira/exibenormativo?tipo=Instru%C3%A7%C3%A3o%20Normativa%20BCB&amp;numero=385</t>
  </si>
  <si>
    <t>IN BCB 385</t>
  </si>
  <si>
    <t>IN BCB 639</t>
  </si>
  <si>
    <t>https://www.bcb.gov.br/estabilidadefinanceira/leiautes_pilar_3</t>
  </si>
  <si>
    <t>https://www.linkedin.com/build-relation/newsletter-follow?entityUrn=7261862982677110784</t>
  </si>
  <si>
    <t>Newletter DRO GRO</t>
  </si>
  <si>
    <t xml:space="preserve">Links úteis </t>
  </si>
  <si>
    <t>https://www.bcb.gov.br/estabilidadefinanceira/exibenormativo?tipo=Instru%C3%A7%C3%A3o%20Normativa%20BCB&amp;numero=639</t>
  </si>
  <si>
    <t>https://www.bcb.gov.br/content/estabilidadefinanceira/regulacao_prudencial_docs/Relatorio_pilar_3/Tabelas_Tema_XV.pdf</t>
  </si>
  <si>
    <t>Formatamos e publicamos os dados abertos conforme a plataforma Olinda</t>
  </si>
  <si>
    <t>Leiautes do Pilar 3</t>
  </si>
  <si>
    <t>Leiautes apenas R.O.</t>
  </si>
  <si>
    <t>https://www.bcb.gov.br/content/estabilidadefinanceira/regulacao_prudencial_docs/Relatorio_pilar_3/Tabela_ORA.pdf</t>
  </si>
  <si>
    <t>https://www.bcb.gov.br/content/estabilidadefinanceira/regulacao_prudencial_docs/Relatorio_pilar_3/Tabela_OR1.pdf</t>
  </si>
  <si>
    <t>https://www.bcb.gov.br/content/estabilidadefinanceira/regulacao_prudencial_docs/Relatorio_pilar_3/Tabela_OR2.pdf</t>
  </si>
  <si>
    <t>https://www.bcb.gov.br/content/estabilidadefinanceira/regulacao_prudencial_docs/Relatorio_pilar_3/Tabela_OR3.pdf</t>
  </si>
  <si>
    <t>Observações no preenchimento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</si>
</sst>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5" x14ac:knownFonts="1">
    <font>
      <sz val="10"/>
      <color rgb="FF000000"/>
      <name val="Times New Roman"/>
      <charset val="204"/>
    </font>
    <font>
      <b/>
      <sz val="12"/>
      <name val="Calibri"/>
      <family val="2"/>
    </font>
    <font>
      <b/>
      <sz val="10"/>
      <color rgb="FF000000"/>
      <name val="Times New Roman"/>
      <family val="1"/>
    </font>
    <font>
      <b/>
      <sz val="12"/>
      <name val="Calibri"/>
      <family val="2"/>
      <scheme val="minor"/>
    </font>
    <font>
      <sz val="10"/>
      <color rgb="FF000000"/>
      <name val="Calibri"/>
      <family val="2"/>
      <scheme val="minor"/>
    </font>
    <font>
      <sz val="12"/>
      <name val="Calibri"/>
      <family val="2"/>
      <scheme val="minor"/>
    </font>
    <font>
      <b/>
      <sz val="12"/>
      <color rgb="FF000000"/>
      <name val="Calibri"/>
      <family val="2"/>
      <scheme val="minor"/>
    </font>
    <font>
      <sz val="10"/>
      <color rgb="FF000000"/>
      <name val="Arial"/>
      <family val="2"/>
    </font>
    <font>
      <b/>
      <sz val="10"/>
      <color rgb="FF000000"/>
      <name val="Arial"/>
      <family val="2"/>
    </font>
    <font>
      <b/>
      <sz val="10"/>
      <color theme="0"/>
      <name val="Arial"/>
      <family val="2"/>
    </font>
    <font>
      <sz val="10"/>
      <color theme="0"/>
      <name val="Arial"/>
      <family val="2"/>
    </font>
    <font>
      <b/>
      <sz val="10"/>
      <color rgb="FFFFFF00"/>
      <name val="Arial"/>
      <family val="2"/>
    </font>
    <font>
      <sz val="11"/>
      <color theme="0"/>
      <name val="Arial"/>
      <family val="2"/>
    </font>
    <font>
      <sz val="11"/>
      <color rgb="FF000000"/>
      <name val="Arial"/>
      <family val="2"/>
    </font>
    <font>
      <sz val="11"/>
      <name val="Arial"/>
      <family val="2"/>
    </font>
    <font>
      <b/>
      <sz val="11"/>
      <color rgb="FF000000"/>
      <name val="Arial"/>
      <family val="2"/>
    </font>
    <font>
      <b/>
      <sz val="9"/>
      <color indexed="81"/>
      <name val="Segoe UI"/>
      <family val="2"/>
    </font>
    <font>
      <sz val="9"/>
      <color indexed="81"/>
      <name val="Segoe UI"/>
      <family val="2"/>
    </font>
    <font>
      <b/>
      <sz val="10"/>
      <name val="Arial"/>
      <family val="2"/>
    </font>
    <font>
      <b/>
      <sz val="12"/>
      <color theme="0"/>
      <name val="Calibri"/>
      <family val="2"/>
      <scheme val="minor"/>
    </font>
    <font>
      <b/>
      <sz val="10"/>
      <color theme="0"/>
      <name val="Calibri"/>
      <family val="2"/>
      <scheme val="minor"/>
    </font>
    <font>
      <sz val="12"/>
      <color theme="0"/>
      <name val="Calibri"/>
      <family val="2"/>
      <scheme val="minor"/>
    </font>
    <font>
      <sz val="10"/>
      <color theme="0"/>
      <name val="Calibri"/>
      <family val="2"/>
      <scheme val="minor"/>
    </font>
    <font>
      <b/>
      <sz val="12"/>
      <color theme="0"/>
      <name val="Calibri"/>
      <family val="2"/>
    </font>
    <font>
      <sz val="12"/>
      <color theme="0"/>
      <name val="Calibri"/>
      <family val="2"/>
    </font>
    <font>
      <b/>
      <sz val="10"/>
      <color theme="0"/>
      <name val="Times New Roman"/>
      <family val="1"/>
    </font>
    <font>
      <sz val="10"/>
      <color theme="0"/>
      <name val="Times New Roman"/>
      <family val="1"/>
    </font>
    <font>
      <b/>
      <sz val="11"/>
      <color theme="0"/>
      <name val="Arial"/>
      <family val="2"/>
    </font>
    <font>
      <b/>
      <sz val="8"/>
      <color theme="0"/>
      <name val="Calibri"/>
      <family val="2"/>
      <scheme val="minor"/>
    </font>
    <font>
      <b/>
      <sz val="20"/>
      <color rgb="FFFFFF00"/>
      <name val="Calibri"/>
      <family val="2"/>
      <scheme val="minor"/>
    </font>
    <font>
      <b/>
      <sz val="12"/>
      <color rgb="FF92D050"/>
      <name val="Calibri"/>
      <family val="2"/>
    </font>
    <font>
      <sz val="12"/>
      <color rgb="FFFFFF00"/>
      <name val="Calibri"/>
      <family val="2"/>
    </font>
    <font>
      <b/>
      <sz val="20"/>
      <color rgb="FFFFFF00"/>
      <name val="Arial"/>
      <family val="2"/>
    </font>
    <font>
      <b/>
      <sz val="14"/>
      <color rgb="FF92D050"/>
      <name val="Arial"/>
      <family val="2"/>
    </font>
    <font>
      <b/>
      <sz val="14"/>
      <color rgb="FFFFFF00"/>
      <name val="Arial"/>
      <family val="2"/>
    </font>
    <font>
      <sz val="11"/>
      <color rgb="FF92D050"/>
      <name val="Arial"/>
      <family val="2"/>
    </font>
    <font>
      <sz val="11"/>
      <color rgb="FFFFFF00"/>
      <name val="Arial"/>
      <family val="2"/>
    </font>
    <font>
      <sz val="10"/>
      <color rgb="FF000000"/>
      <name val="Times New Roman"/>
      <family val="1"/>
    </font>
    <font>
      <sz val="11"/>
      <color rgb="FF000000"/>
      <name val="Times New Roman"/>
      <family val="1"/>
    </font>
    <font>
      <sz val="12"/>
      <color rgb="FFFF0000"/>
      <name val="Calibri"/>
      <family val="2"/>
    </font>
    <font>
      <sz val="8"/>
      <color rgb="FF000000"/>
      <name val="Calibri"/>
      <family val="2"/>
      <scheme val="minor"/>
    </font>
    <font>
      <sz val="8"/>
      <name val="Calibri"/>
      <family val="2"/>
      <scheme val="minor"/>
    </font>
    <font>
      <sz val="11"/>
      <color rgb="FF000000"/>
      <name val="Calibri"/>
      <family val="2"/>
    </font>
    <font>
      <sz val="10"/>
      <color rgb="FF000000"/>
      <name val="Times New Roman"/>
      <charset val="204"/>
    </font>
    <font>
      <b/>
      <sz val="9"/>
      <color theme="0"/>
      <name val="Calibri"/>
      <family val="2"/>
      <scheme val="minor"/>
    </font>
    <font>
      <sz val="10"/>
      <color theme="0"/>
      <name val="Calibri"/>
      <family val="2"/>
    </font>
    <font>
      <sz val="9"/>
      <color indexed="81"/>
      <name val="Segoe UI"/>
      <charset val="1"/>
    </font>
    <font>
      <b/>
      <sz val="9"/>
      <color indexed="81"/>
      <name val="Segoe UI"/>
      <charset val="1"/>
    </font>
    <font>
      <sz val="12"/>
      <color theme="1"/>
      <name val="Calibri"/>
      <family val="2"/>
    </font>
    <font>
      <u/>
      <sz val="10"/>
      <color theme="10"/>
      <name val="Times New Roman"/>
      <family val="1"/>
    </font>
    <font>
      <u/>
      <sz val="10"/>
      <color theme="10"/>
      <name val="Arial"/>
      <family val="2"/>
    </font>
    <font>
      <sz val="11"/>
      <color theme="1"/>
      <name val="Arial"/>
      <family val="2"/>
    </font>
    <font>
      <sz val="10"/>
      <color theme="1"/>
      <name val="Times New Roman"/>
      <family val="1"/>
    </font>
    <font>
      <sz val="9"/>
      <color theme="1"/>
      <name val="Arial"/>
      <family val="2"/>
    </font>
    <font>
      <u/>
      <sz val="8"/>
      <color theme="0"/>
      <name val="Arial"/>
      <family val="2"/>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1"/>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bottom/>
      <diagonal/>
    </border>
  </borders>
  <cellStyleXfs count="4">
    <xf numFmtId="0" fontId="0" fillId="0" borderId="0"/>
    <xf numFmtId="0" fontId="37" fillId="0" borderId="0"/>
    <xf numFmtId="43" fontId="43" fillId="0" borderId="0" applyFont="0" applyFill="0" applyBorder="0" applyAlignment="0" applyProtection="0"/>
    <xf numFmtId="0" fontId="49" fillId="0" borderId="0" applyNumberFormat="0" applyFill="0" applyBorder="0" applyAlignment="0" applyProtection="0"/>
  </cellStyleXfs>
  <cellXfs count="120">
    <xf numFmtId="0" fontId="0" fillId="0" borderId="0" xfId="0"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9" fillId="4" borderId="0" xfId="0" applyFont="1" applyFill="1" applyAlignment="1">
      <alignment horizontal="left"/>
    </xf>
    <xf numFmtId="49" fontId="9" fillId="4" borderId="0" xfId="0" applyNumberFormat="1" applyFont="1" applyFill="1" applyAlignment="1">
      <alignment horizontal="left" vertical="top"/>
    </xf>
    <xf numFmtId="49" fontId="11" fillId="4" borderId="0" xfId="0" applyNumberFormat="1" applyFont="1" applyFill="1" applyAlignment="1">
      <alignment horizontal="left" vertical="top"/>
    </xf>
    <xf numFmtId="49" fontId="12" fillId="4" borderId="0" xfId="0" applyNumberFormat="1" applyFont="1" applyFill="1" applyAlignment="1">
      <alignment horizontal="left" vertical="top"/>
    </xf>
    <xf numFmtId="0" fontId="13" fillId="0" borderId="0" xfId="0" applyFont="1" applyAlignment="1">
      <alignment horizontal="left" vertical="top"/>
    </xf>
    <xf numFmtId="49" fontId="12" fillId="4" borderId="0" xfId="0" applyNumberFormat="1" applyFont="1" applyFill="1" applyAlignment="1">
      <alignment horizontal="left" vertical="center"/>
    </xf>
    <xf numFmtId="49" fontId="12" fillId="4" borderId="1" xfId="0" applyNumberFormat="1" applyFont="1" applyFill="1" applyBorder="1" applyAlignment="1">
      <alignment horizontal="left" vertical="center"/>
    </xf>
    <xf numFmtId="49" fontId="14" fillId="4" borderId="0" xfId="0" applyNumberFormat="1" applyFont="1" applyFill="1" applyAlignment="1">
      <alignment horizontal="left" vertical="top"/>
    </xf>
    <xf numFmtId="0" fontId="15" fillId="0" borderId="0" xfId="0" applyFont="1" applyAlignment="1">
      <alignment horizontal="left" vertical="top"/>
    </xf>
    <xf numFmtId="0" fontId="13" fillId="4" borderId="0" xfId="0" applyFont="1" applyFill="1" applyAlignment="1">
      <alignment horizontal="left" vertical="top"/>
    </xf>
    <xf numFmtId="0" fontId="13" fillId="3" borderId="0" xfId="0" applyFont="1" applyFill="1" applyAlignment="1">
      <alignment horizontal="left" vertical="top"/>
    </xf>
    <xf numFmtId="0" fontId="13" fillId="5" borderId="0" xfId="0" applyFont="1" applyFill="1" applyAlignment="1">
      <alignment horizontal="left" vertical="top"/>
    </xf>
    <xf numFmtId="0" fontId="19" fillId="4" borderId="0" xfId="0" applyFont="1" applyFill="1" applyAlignment="1">
      <alignment horizontal="left" vertical="top"/>
    </xf>
    <xf numFmtId="0" fontId="19" fillId="4" borderId="0" xfId="0" applyFont="1" applyFill="1" applyAlignment="1">
      <alignment horizontal="left" vertical="top" wrapText="1"/>
    </xf>
    <xf numFmtId="164" fontId="21" fillId="4" borderId="0" xfId="0" applyNumberFormat="1" applyFont="1" applyFill="1" applyAlignment="1">
      <alignment horizontal="left" vertical="top"/>
    </xf>
    <xf numFmtId="0" fontId="21" fillId="4" borderId="0" xfId="0" applyFont="1" applyFill="1" applyAlignment="1">
      <alignment horizontal="left" vertical="top"/>
    </xf>
    <xf numFmtId="0" fontId="22" fillId="4" borderId="0" xfId="0" applyFont="1" applyFill="1" applyAlignment="1">
      <alignment horizontal="left" vertical="top"/>
    </xf>
    <xf numFmtId="0" fontId="19" fillId="4" borderId="0" xfId="0" applyFont="1" applyFill="1" applyAlignment="1">
      <alignment horizontal="right" vertical="top"/>
    </xf>
    <xf numFmtId="0" fontId="24" fillId="4" borderId="0" xfId="0" applyFont="1" applyFill="1" applyAlignment="1">
      <alignment vertical="top" wrapText="1"/>
    </xf>
    <xf numFmtId="0" fontId="25" fillId="4" borderId="0" xfId="0" applyFont="1" applyFill="1" applyAlignment="1">
      <alignment horizontal="left" vertical="top"/>
    </xf>
    <xf numFmtId="0" fontId="26" fillId="4" borderId="0" xfId="0" applyFont="1" applyFill="1" applyAlignment="1">
      <alignment horizontal="left" vertical="top"/>
    </xf>
    <xf numFmtId="0" fontId="23" fillId="4" borderId="0" xfId="0" applyFont="1" applyFill="1" applyAlignment="1">
      <alignment horizontal="left" vertical="top"/>
    </xf>
    <xf numFmtId="0" fontId="23" fillId="4" borderId="0" xfId="0" applyFont="1" applyFill="1" applyAlignment="1">
      <alignment vertical="top" wrapText="1"/>
    </xf>
    <xf numFmtId="0" fontId="24" fillId="4" borderId="0" xfId="0" applyFont="1" applyFill="1" applyAlignment="1">
      <alignment horizontal="left" vertical="top" wrapText="1"/>
    </xf>
    <xf numFmtId="0" fontId="1" fillId="4" borderId="1" xfId="0" applyFont="1" applyFill="1" applyBorder="1" applyAlignment="1">
      <alignment vertical="top" wrapText="1"/>
    </xf>
    <xf numFmtId="0" fontId="3" fillId="4" borderId="0" xfId="0" applyFont="1" applyFill="1" applyAlignment="1">
      <alignment vertical="top"/>
    </xf>
    <xf numFmtId="0" fontId="4" fillId="4" borderId="0" xfId="0" applyFont="1" applyFill="1" applyAlignment="1">
      <alignment horizontal="left" vertical="top"/>
    </xf>
    <xf numFmtId="0" fontId="20" fillId="4" borderId="0" xfId="0" applyFont="1" applyFill="1" applyAlignment="1">
      <alignment horizontal="center" vertical="center"/>
    </xf>
    <xf numFmtId="0" fontId="19" fillId="4" borderId="0" xfId="0" applyFont="1" applyFill="1" applyAlignment="1">
      <alignment horizontal="center" vertical="center" wrapText="1"/>
    </xf>
    <xf numFmtId="0" fontId="19" fillId="4" borderId="0" xfId="0" applyFont="1" applyFill="1" applyAlignment="1">
      <alignment horizontal="center" vertical="center"/>
    </xf>
    <xf numFmtId="0" fontId="6" fillId="0" borderId="0" xfId="0" applyFont="1" applyAlignment="1">
      <alignment horizontal="center" vertical="center"/>
    </xf>
    <xf numFmtId="0" fontId="26" fillId="4" borderId="0" xfId="0" applyFont="1" applyFill="1" applyAlignment="1">
      <alignment horizontal="center" vertical="center"/>
    </xf>
    <xf numFmtId="0" fontId="2" fillId="0" borderId="0" xfId="0" applyFont="1" applyAlignment="1">
      <alignment horizontal="center" vertical="center"/>
    </xf>
    <xf numFmtId="49" fontId="14" fillId="2" borderId="1" xfId="0" applyNumberFormat="1" applyFont="1" applyFill="1" applyBorder="1" applyAlignment="1" applyProtection="1">
      <alignment horizontal="left" vertical="center"/>
      <protection locked="0"/>
    </xf>
    <xf numFmtId="22" fontId="10" fillId="4" borderId="0" xfId="0" applyNumberFormat="1" applyFont="1" applyFill="1" applyAlignment="1">
      <alignment horizontal="center" vertical="center" wrapText="1"/>
    </xf>
    <xf numFmtId="0" fontId="24" fillId="4" borderId="0" xfId="0" applyFont="1" applyFill="1" applyAlignment="1">
      <alignment horizontal="center" vertical="center" wrapText="1"/>
    </xf>
    <xf numFmtId="0" fontId="21" fillId="4" borderId="1" xfId="0" applyFont="1" applyFill="1" applyBorder="1" applyAlignment="1">
      <alignment vertical="top" wrapText="1"/>
    </xf>
    <xf numFmtId="0" fontId="5" fillId="4" borderId="1" xfId="0" applyFont="1" applyFill="1" applyBorder="1" applyAlignment="1">
      <alignment vertical="top"/>
    </xf>
    <xf numFmtId="0" fontId="5" fillId="0" borderId="0" xfId="0" applyFont="1" applyAlignment="1">
      <alignment vertical="top"/>
    </xf>
    <xf numFmtId="0" fontId="22" fillId="0" borderId="0" xfId="0" applyFont="1" applyAlignment="1">
      <alignment horizontal="left" vertical="top"/>
    </xf>
    <xf numFmtId="0" fontId="27" fillId="4" borderId="0" xfId="0" applyFont="1" applyFill="1" applyAlignment="1">
      <alignment horizontal="left" vertical="top"/>
    </xf>
    <xf numFmtId="49" fontId="20" fillId="4" borderId="0" xfId="0" applyNumberFormat="1" applyFont="1" applyFill="1" applyAlignment="1">
      <alignment horizontal="center" vertical="center"/>
    </xf>
    <xf numFmtId="0" fontId="20" fillId="4" borderId="5" xfId="0" applyFont="1" applyFill="1" applyBorder="1" applyAlignment="1">
      <alignment horizontal="center" vertical="center"/>
    </xf>
    <xf numFmtId="0" fontId="28" fillId="4" borderId="5" xfId="0" applyFont="1" applyFill="1" applyBorder="1" applyAlignment="1">
      <alignment horizontal="center" vertical="center"/>
    </xf>
    <xf numFmtId="0" fontId="3" fillId="0" borderId="0" xfId="0" applyFont="1" applyAlignment="1">
      <alignment vertical="top"/>
    </xf>
    <xf numFmtId="0" fontId="2" fillId="4" borderId="0" xfId="0" applyFont="1" applyFill="1" applyAlignment="1">
      <alignment horizontal="center" vertical="center"/>
    </xf>
    <xf numFmtId="0" fontId="6" fillId="4" borderId="0" xfId="0" applyFont="1" applyFill="1" applyAlignment="1">
      <alignment horizontal="center" vertical="center"/>
    </xf>
    <xf numFmtId="164" fontId="21" fillId="0" borderId="0" xfId="0" applyNumberFormat="1" applyFont="1" applyAlignment="1">
      <alignment horizontal="left" vertical="top" wrapText="1"/>
    </xf>
    <xf numFmtId="0" fontId="21" fillId="0" borderId="0" xfId="0" applyFont="1" applyAlignment="1">
      <alignment vertical="top" wrapText="1"/>
    </xf>
    <xf numFmtId="0" fontId="29" fillId="4" borderId="0" xfId="0" applyFont="1" applyFill="1" applyAlignment="1">
      <alignment horizontal="center" vertical="center"/>
    </xf>
    <xf numFmtId="0" fontId="30" fillId="4" borderId="0" xfId="0" applyFont="1" applyFill="1" applyAlignment="1">
      <alignment horizontal="center" vertical="center" wrapText="1"/>
    </xf>
    <xf numFmtId="0" fontId="32" fillId="4" borderId="0" xfId="0" applyFont="1" applyFill="1" applyAlignment="1">
      <alignment horizontal="center" vertical="center"/>
    </xf>
    <xf numFmtId="0" fontId="18" fillId="2" borderId="0" xfId="0" applyFont="1" applyFill="1" applyAlignment="1" applyProtection="1">
      <alignment horizontal="left"/>
      <protection locked="0"/>
    </xf>
    <xf numFmtId="164" fontId="21" fillId="4" borderId="0" xfId="0" applyNumberFormat="1" applyFont="1" applyFill="1" applyAlignment="1">
      <alignment horizontal="left" vertical="top" wrapText="1"/>
    </xf>
    <xf numFmtId="0" fontId="14" fillId="4" borderId="0" xfId="0" applyFont="1" applyFill="1" applyAlignment="1">
      <alignment horizontal="left" vertical="top"/>
    </xf>
    <xf numFmtId="49" fontId="12" fillId="4" borderId="0" xfId="0" applyNumberFormat="1" applyFont="1" applyFill="1" applyAlignment="1">
      <alignment horizontal="center" wrapText="1"/>
    </xf>
    <xf numFmtId="49" fontId="12" fillId="4" borderId="0" xfId="0" applyNumberFormat="1" applyFont="1" applyFill="1" applyAlignment="1">
      <alignment horizontal="center"/>
    </xf>
    <xf numFmtId="0" fontId="7" fillId="6" borderId="0" xfId="0" applyFont="1" applyFill="1" applyAlignment="1">
      <alignment horizontal="left" vertical="top"/>
    </xf>
    <xf numFmtId="0" fontId="7" fillId="3" borderId="0" xfId="0" applyFont="1" applyFill="1" applyAlignment="1">
      <alignment horizontal="left" vertical="top"/>
    </xf>
    <xf numFmtId="0" fontId="7" fillId="4" borderId="0" xfId="0" applyFont="1" applyFill="1" applyAlignment="1">
      <alignment horizontal="left" vertical="top"/>
    </xf>
    <xf numFmtId="14" fontId="7" fillId="0" borderId="0" xfId="0" applyNumberFormat="1" applyFont="1" applyAlignment="1">
      <alignment horizontal="left" vertical="top"/>
    </xf>
    <xf numFmtId="0" fontId="5" fillId="2" borderId="1" xfId="0" applyFont="1" applyFill="1" applyBorder="1" applyAlignment="1" applyProtection="1">
      <alignment vertical="top"/>
      <protection locked="0"/>
    </xf>
    <xf numFmtId="164" fontId="5" fillId="3" borderId="1" xfId="0" applyNumberFormat="1" applyFont="1" applyFill="1" applyBorder="1" applyAlignment="1" applyProtection="1">
      <alignment horizontal="left" vertical="top" wrapText="1"/>
      <protection locked="0"/>
    </xf>
    <xf numFmtId="0" fontId="5" fillId="3" borderId="1" xfId="0" applyFont="1" applyFill="1" applyBorder="1" applyAlignment="1" applyProtection="1">
      <alignment vertical="top" wrapText="1"/>
      <protection locked="0"/>
    </xf>
    <xf numFmtId="0" fontId="38" fillId="7" borderId="0" xfId="0" applyFont="1" applyFill="1" applyAlignment="1">
      <alignment vertical="top" wrapText="1"/>
    </xf>
    <xf numFmtId="0" fontId="39" fillId="0" borderId="0" xfId="0" applyFont="1" applyAlignment="1">
      <alignment vertical="top" wrapText="1"/>
    </xf>
    <xf numFmtId="49" fontId="14" fillId="2" borderId="0" xfId="0" applyNumberFormat="1" applyFont="1" applyFill="1" applyAlignment="1" applyProtection="1">
      <alignment horizontal="left" vertical="center"/>
      <protection locked="0"/>
    </xf>
    <xf numFmtId="0" fontId="13" fillId="0" borderId="0" xfId="0" applyFont="1" applyAlignment="1">
      <alignment vertical="top"/>
    </xf>
    <xf numFmtId="0" fontId="42" fillId="0" borderId="0" xfId="0" applyFont="1" applyAlignment="1">
      <alignment horizontal="left" vertical="top"/>
    </xf>
    <xf numFmtId="0" fontId="23" fillId="4" borderId="0" xfId="0" applyFont="1" applyFill="1" applyAlignment="1">
      <alignment horizontal="center" vertical="center" wrapText="1"/>
    </xf>
    <xf numFmtId="0" fontId="44" fillId="4" borderId="0" xfId="0" applyFont="1" applyFill="1" applyAlignment="1">
      <alignment horizontal="center" vertical="top" wrapText="1"/>
    </xf>
    <xf numFmtId="0" fontId="0" fillId="4" borderId="0" xfId="0" applyFill="1" applyAlignment="1">
      <alignment horizontal="left" vertical="top"/>
    </xf>
    <xf numFmtId="0" fontId="19" fillId="4" borderId="0" xfId="0" applyFont="1" applyFill="1" applyAlignment="1">
      <alignment horizontal="right" vertical="center"/>
    </xf>
    <xf numFmtId="0" fontId="19" fillId="4" borderId="0" xfId="0" applyFont="1" applyFill="1" applyAlignment="1">
      <alignment horizontal="left" vertical="center"/>
    </xf>
    <xf numFmtId="49" fontId="24" fillId="4" borderId="0" xfId="0" applyNumberFormat="1" applyFont="1" applyFill="1" applyAlignment="1">
      <alignment horizontal="center" vertical="center" wrapText="1"/>
    </xf>
    <xf numFmtId="49" fontId="19" fillId="4" borderId="0" xfId="0" applyNumberFormat="1" applyFont="1" applyFill="1" applyAlignment="1">
      <alignment horizontal="left" vertical="top"/>
    </xf>
    <xf numFmtId="49" fontId="0" fillId="4" borderId="0" xfId="0" applyNumberFormat="1" applyFill="1" applyAlignment="1">
      <alignment horizontal="left" vertical="top"/>
    </xf>
    <xf numFmtId="49" fontId="45" fillId="4" borderId="0" xfId="0" applyNumberFormat="1" applyFont="1" applyFill="1" applyAlignment="1">
      <alignment horizontal="center" vertical="center" wrapTex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13" fillId="0" borderId="0" xfId="0" applyFont="1" applyAlignment="1">
      <alignment horizontal="left" vertical="top" wrapText="1"/>
    </xf>
    <xf numFmtId="0" fontId="14" fillId="0" borderId="0" xfId="0" applyFont="1" applyAlignment="1">
      <alignment horizontal="left" vertical="top" wrapText="1"/>
    </xf>
    <xf numFmtId="0" fontId="34" fillId="4" borderId="0" xfId="0" applyFont="1" applyFill="1" applyAlignment="1">
      <alignment horizontal="center" vertical="center"/>
    </xf>
    <xf numFmtId="49" fontId="33" fillId="4" borderId="0" xfId="0" applyNumberFormat="1" applyFont="1" applyFill="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xf>
    <xf numFmtId="0" fontId="19" fillId="4" borderId="5" xfId="0" applyFont="1" applyFill="1" applyBorder="1" applyAlignment="1">
      <alignment horizontal="center" vertical="center"/>
    </xf>
    <xf numFmtId="0" fontId="20" fillId="4" borderId="0" xfId="0" applyFont="1" applyFill="1" applyAlignment="1">
      <alignment horizontal="center" vertical="center"/>
    </xf>
    <xf numFmtId="0" fontId="23" fillId="4" borderId="0" xfId="0" applyFont="1" applyFill="1" applyAlignment="1">
      <alignment horizontal="left" vertical="center" wrapText="1"/>
    </xf>
    <xf numFmtId="0" fontId="23" fillId="4" borderId="9" xfId="0" applyFont="1" applyFill="1" applyBorder="1" applyAlignment="1">
      <alignment horizontal="left" vertical="center" wrapText="1"/>
    </xf>
    <xf numFmtId="0" fontId="13" fillId="8" borderId="0" xfId="0" applyFont="1" applyFill="1" applyAlignment="1">
      <alignment horizontal="left" vertical="top"/>
    </xf>
    <xf numFmtId="0" fontId="7" fillId="8" borderId="0" xfId="0" applyFont="1" applyFill="1" applyAlignment="1">
      <alignment horizontal="left" vertical="top"/>
    </xf>
    <xf numFmtId="43" fontId="37" fillId="8" borderId="1" xfId="2" applyFont="1" applyFill="1" applyBorder="1" applyAlignment="1" applyProtection="1">
      <alignment horizontal="left" vertical="top" wrapText="1"/>
      <protection locked="0"/>
    </xf>
    <xf numFmtId="0" fontId="2" fillId="4" borderId="0" xfId="0" applyFont="1" applyFill="1" applyAlignment="1">
      <alignment horizontal="left" vertical="top"/>
    </xf>
    <xf numFmtId="49" fontId="40" fillId="8" borderId="1" xfId="0" applyNumberFormat="1" applyFont="1" applyFill="1" applyBorder="1" applyAlignment="1" applyProtection="1">
      <alignment vertical="top" wrapText="1"/>
      <protection locked="0"/>
    </xf>
    <xf numFmtId="49" fontId="41" fillId="8" borderId="1" xfId="0" applyNumberFormat="1" applyFont="1" applyFill="1" applyBorder="1" applyAlignment="1" applyProtection="1">
      <alignment vertical="top" wrapText="1"/>
      <protection locked="0"/>
    </xf>
    <xf numFmtId="0" fontId="48" fillId="0" borderId="0" xfId="0" applyFont="1" applyAlignment="1">
      <alignment vertical="top"/>
    </xf>
    <xf numFmtId="0" fontId="31" fillId="4" borderId="0" xfId="0" applyFont="1" applyFill="1" applyAlignment="1">
      <alignment horizontal="left" vertical="top"/>
    </xf>
    <xf numFmtId="0" fontId="7" fillId="0" borderId="0" xfId="0" applyFont="1" applyAlignment="1">
      <alignment horizontal="left" vertical="center"/>
    </xf>
    <xf numFmtId="49" fontId="51" fillId="4" borderId="1" xfId="0" applyNumberFormat="1" applyFont="1" applyFill="1" applyBorder="1" applyAlignment="1">
      <alignment horizontal="center" vertical="center"/>
    </xf>
    <xf numFmtId="0" fontId="52" fillId="0" borderId="0" xfId="0" applyFont="1" applyAlignment="1">
      <alignment horizontal="left" vertical="top"/>
    </xf>
    <xf numFmtId="0" fontId="51" fillId="4" borderId="1" xfId="0" applyFont="1" applyFill="1" applyBorder="1" applyAlignment="1">
      <alignment horizontal="center" vertical="center"/>
    </xf>
    <xf numFmtId="49" fontId="51" fillId="4" borderId="2" xfId="0" applyNumberFormat="1" applyFont="1" applyFill="1" applyBorder="1" applyAlignment="1">
      <alignment horizontal="center" vertical="center"/>
    </xf>
    <xf numFmtId="49" fontId="51" fillId="4" borderId="3" xfId="0" applyNumberFormat="1" applyFont="1" applyFill="1" applyBorder="1" applyAlignment="1">
      <alignment horizontal="center" vertical="center"/>
    </xf>
    <xf numFmtId="49" fontId="51" fillId="4" borderId="4" xfId="0" applyNumberFormat="1" applyFont="1" applyFill="1" applyBorder="1" applyAlignment="1">
      <alignment horizontal="center" vertical="center"/>
    </xf>
    <xf numFmtId="49" fontId="53" fillId="4" borderId="2" xfId="0" applyNumberFormat="1" applyFont="1" applyFill="1" applyBorder="1" applyAlignment="1">
      <alignment horizontal="center" vertical="center" wrapText="1"/>
    </xf>
    <xf numFmtId="49" fontId="51" fillId="4" borderId="1" xfId="0" applyNumberFormat="1" applyFont="1" applyFill="1" applyBorder="1" applyAlignment="1">
      <alignment horizontal="left" vertical="center"/>
    </xf>
    <xf numFmtId="0" fontId="51" fillId="4" borderId="1" xfId="0" applyFont="1" applyFill="1" applyBorder="1" applyAlignment="1">
      <alignment horizontal="left" vertical="center"/>
    </xf>
    <xf numFmtId="49" fontId="51" fillId="4" borderId="0" xfId="0" applyNumberFormat="1" applyFont="1" applyFill="1" applyAlignment="1" applyProtection="1">
      <alignment horizontal="center" vertical="center" wrapText="1"/>
    </xf>
    <xf numFmtId="49" fontId="51" fillId="4" borderId="1" xfId="0" applyNumberFormat="1" applyFont="1" applyFill="1" applyBorder="1" applyAlignment="1" applyProtection="1">
      <alignment horizontal="left" vertical="center"/>
    </xf>
    <xf numFmtId="0" fontId="13" fillId="0" borderId="0" xfId="0" applyFont="1" applyAlignment="1">
      <alignment horizontal="left" vertical="top"/>
    </xf>
    <xf numFmtId="0" fontId="50" fillId="0" borderId="0" xfId="3" applyFont="1" applyAlignment="1">
      <alignment horizontal="left" vertical="center"/>
    </xf>
    <xf numFmtId="0" fontId="54" fillId="4" borderId="0" xfId="3" applyFont="1" applyFill="1" applyAlignment="1">
      <alignment horizontal="left" vertical="top" wrapText="1"/>
    </xf>
    <xf numFmtId="0" fontId="54" fillId="4" borderId="0" xfId="3" applyFont="1" applyFill="1" applyAlignment="1">
      <alignment horizontal="left" vertical="center" wrapText="1"/>
    </xf>
  </cellXfs>
  <cellStyles count="4">
    <cellStyle name="Hiperlink" xfId="3" builtinId="8"/>
    <cellStyle name="Normal" xfId="0" builtinId="0"/>
    <cellStyle name="Normal 3 2" xfId="1" xr:uid="{ACC2AF60-54E1-4C91-B693-5694110060DB}"/>
    <cellStyle name="Vírgula" xfId="2" builtinId="3"/>
  </cellStyles>
  <dxfs count="4">
    <dxf>
      <font>
        <color theme="0"/>
      </font>
      <fill>
        <patternFill>
          <bgColor rgb="FFFF0000"/>
        </patternFill>
      </fill>
    </dxf>
    <dxf>
      <font>
        <color auto="1"/>
      </font>
      <fill>
        <patternFill>
          <bgColor rgb="FF92D050"/>
        </patternFill>
      </fill>
    </dxf>
    <dxf>
      <font>
        <color theme="0"/>
      </font>
      <fill>
        <patternFill>
          <bgColor rgb="FFFF0000"/>
        </patternFill>
      </fill>
    </dxf>
    <dxf>
      <font>
        <color auto="1"/>
      </font>
      <fill>
        <patternFill>
          <bgColor rgb="FF92D05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606425</xdr:colOff>
      <xdr:row>1</xdr:row>
      <xdr:rowOff>382160</xdr:rowOff>
    </xdr:to>
    <xdr:pic>
      <xdr:nvPicPr>
        <xdr:cNvPr id="3" name="Imagem 2">
          <a:extLst>
            <a:ext uri="{FF2B5EF4-FFF2-40B4-BE49-F238E27FC236}">
              <a16:creationId xmlns:a16="http://schemas.microsoft.com/office/drawing/2014/main" id="{2DE8E8B5-3538-4F74-8FFF-33A7FCF81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4520" cy="56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bcb.gov.br/estabilidadefinanceira/exibenormativo?tipo=Instru%C3%A7%C3%A3o%20Normativa%20BCB&amp;numero=639" TargetMode="External"/><Relationship Id="rId7" Type="http://schemas.openxmlformats.org/officeDocument/2006/relationships/customProperty" Target="../customProperty1.bin"/><Relationship Id="rId2" Type="http://schemas.openxmlformats.org/officeDocument/2006/relationships/hyperlink" Target="https://www.bcb.gov.br/estabilidadefinanceira/leiautes_pilar_3" TargetMode="External"/><Relationship Id="rId1" Type="http://schemas.openxmlformats.org/officeDocument/2006/relationships/hyperlink" Target="http://www.b3bee.com.br/" TargetMode="External"/><Relationship Id="rId6" Type="http://schemas.openxmlformats.org/officeDocument/2006/relationships/printerSettings" Target="../printerSettings/printerSettings1.bin"/><Relationship Id="rId5" Type="http://schemas.openxmlformats.org/officeDocument/2006/relationships/hyperlink" Target="https://www.linkedin.com/build-relation/newsletter-follow?entityUrn=7261862982677110784" TargetMode="External"/><Relationship Id="rId10" Type="http://schemas.openxmlformats.org/officeDocument/2006/relationships/comments" Target="../comments1.xml"/><Relationship Id="rId4" Type="http://schemas.openxmlformats.org/officeDocument/2006/relationships/hyperlink" Target="https://www.bcb.gov.br/estabilidadefinanceira/exibenormativo?tipo=Instru%C3%A7%C3%A3o%20Normativa%20BCB&amp;numero=385"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bcb.gov.br/content/estabilidadefinanceira/regulacao_prudencial_docs/Relatorio_pilar_3/Tabela_ORA.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hyperlink" Target="https://www.bcb.gov.br/content/estabilidadefinanceira/regulacao_prudencial_docs/Relatorio_pilar_3/Tabela_OR1.pdf"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bcb.gov.br/content/estabilidadefinanceira/regulacao_prudencial_docs/Relatorio_pilar_3/Tabela_OR2.pdf"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www.bcb.gov.br/content/estabilidadefinanceira/regulacao_prudencial_docs/Relatorio_pilar_3/Tabela_OR3.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41"/>
  <sheetViews>
    <sheetView tabSelected="1" zoomScale="115" zoomScaleNormal="115" workbookViewId="0">
      <selection activeCell="P17" sqref="P17"/>
    </sheetView>
  </sheetViews>
  <sheetFormatPr defaultRowHeight="12.75" x14ac:dyDescent="0.2"/>
  <cols>
    <col min="1" max="1" width="23.6640625" customWidth="1"/>
    <col min="2" max="2" width="8.5" customWidth="1"/>
    <col min="3" max="3" width="17.33203125" customWidth="1"/>
    <col min="4" max="4" width="9" customWidth="1"/>
    <col min="5" max="5" width="11" customWidth="1"/>
    <col min="6" max="6" width="5.33203125" customWidth="1"/>
    <col min="7" max="7" width="4.6640625" customWidth="1"/>
    <col min="8" max="8" width="10.83203125" customWidth="1"/>
    <col min="13" max="13" width="14.6640625" customWidth="1"/>
  </cols>
  <sheetData>
    <row r="1" spans="1:14" ht="14.45" customHeight="1" x14ac:dyDescent="0.2">
      <c r="A1" s="87" t="s">
        <v>24</v>
      </c>
      <c r="B1" s="87"/>
      <c r="C1" s="87"/>
      <c r="D1" s="87"/>
      <c r="E1" s="87"/>
      <c r="F1" s="87"/>
      <c r="G1" s="87"/>
      <c r="H1" s="87"/>
      <c r="I1" s="87"/>
      <c r="J1" s="87"/>
      <c r="K1" s="5" t="s">
        <v>19</v>
      </c>
      <c r="L1" s="57" t="s">
        <v>68</v>
      </c>
      <c r="M1" s="39" t="s">
        <v>31</v>
      </c>
    </row>
    <row r="2" spans="1:14" ht="34.15" customHeight="1" x14ac:dyDescent="0.2">
      <c r="A2" s="88" t="s">
        <v>20</v>
      </c>
      <c r="B2" s="88"/>
      <c r="C2" s="88"/>
      <c r="D2" s="88"/>
      <c r="E2" s="88"/>
      <c r="F2" s="88"/>
      <c r="G2" s="88"/>
      <c r="H2" s="88"/>
      <c r="I2" s="88"/>
      <c r="J2" s="88"/>
      <c r="K2" s="6" t="s">
        <v>21</v>
      </c>
      <c r="L2" s="6" t="s">
        <v>106</v>
      </c>
      <c r="M2" s="7" t="s">
        <v>107</v>
      </c>
    </row>
    <row r="3" spans="1:14" ht="57" x14ac:dyDescent="0.2">
      <c r="A3" s="61" t="s">
        <v>22</v>
      </c>
      <c r="B3" s="61" t="s">
        <v>23</v>
      </c>
      <c r="C3" s="60" t="s">
        <v>69</v>
      </c>
      <c r="D3" s="114" t="s">
        <v>47</v>
      </c>
      <c r="E3" s="114" t="s">
        <v>63</v>
      </c>
      <c r="F3" s="8"/>
      <c r="G3" s="11"/>
      <c r="H3" s="111" t="s">
        <v>48</v>
      </c>
      <c r="I3" s="108" t="s">
        <v>35</v>
      </c>
      <c r="J3" s="109"/>
      <c r="K3" s="109"/>
      <c r="L3" s="109"/>
      <c r="M3" s="110"/>
    </row>
    <row r="4" spans="1:14" ht="14.25" x14ac:dyDescent="0.2">
      <c r="A4" s="38" t="s">
        <v>18</v>
      </c>
      <c r="B4" s="38" t="s">
        <v>77</v>
      </c>
      <c r="C4" s="71" t="s">
        <v>79</v>
      </c>
      <c r="D4" s="115" t="s">
        <v>58</v>
      </c>
      <c r="E4" s="115" t="s">
        <v>58</v>
      </c>
      <c r="F4" s="10"/>
      <c r="G4" s="11"/>
      <c r="H4" s="112">
        <f>B5/3</f>
        <v>2</v>
      </c>
      <c r="I4" s="105" t="s">
        <v>5</v>
      </c>
      <c r="J4" s="105" t="s">
        <v>6</v>
      </c>
      <c r="K4" s="105" t="s">
        <v>7</v>
      </c>
      <c r="L4" s="105" t="s">
        <v>8</v>
      </c>
      <c r="M4" s="105" t="s">
        <v>9</v>
      </c>
      <c r="N4" s="106"/>
    </row>
    <row r="5" spans="1:14" ht="14.25" x14ac:dyDescent="0.2">
      <c r="A5" s="38" t="s">
        <v>65</v>
      </c>
      <c r="B5" s="38" t="s">
        <v>78</v>
      </c>
      <c r="C5" s="10"/>
      <c r="D5" s="10"/>
      <c r="E5" s="10"/>
      <c r="F5" s="10"/>
      <c r="G5" s="11"/>
      <c r="H5" s="113">
        <f>IF(B5&lt;="06",1,2)</f>
        <v>1</v>
      </c>
      <c r="I5" s="107" t="str">
        <f>CONCATENATE(I6,"-",I7)</f>
        <v>2025--21</v>
      </c>
      <c r="J5" s="107" t="str">
        <f>CONCATENATE(J6,"-",IF(J7&lt;10,"0"&amp;J7,J7))</f>
        <v>2025-0-24</v>
      </c>
      <c r="K5" s="107" t="str">
        <f t="shared" ref="K5:M5" si="0">CONCATENATE(K6,"-",IF(K7&lt;10,"0"&amp;K7,K7))</f>
        <v>2025-0-27</v>
      </c>
      <c r="L5" s="107" t="str">
        <f t="shared" si="0"/>
        <v>2025-0-30</v>
      </c>
      <c r="M5" s="107" t="str">
        <f t="shared" si="0"/>
        <v>2025-0-33</v>
      </c>
      <c r="N5" s="106"/>
    </row>
    <row r="6" spans="1:14" ht="14.25" x14ac:dyDescent="0.2">
      <c r="A6" s="8"/>
      <c r="B6" s="8"/>
      <c r="C6" s="8"/>
      <c r="D6" s="8"/>
      <c r="E6" s="8"/>
      <c r="F6" s="8"/>
      <c r="G6" s="8"/>
      <c r="H6" s="8"/>
      <c r="I6" s="12" t="str">
        <f>B4</f>
        <v>2025</v>
      </c>
      <c r="J6" s="59" t="str">
        <f>IF(J7=12,I6-1,I6)</f>
        <v>2025</v>
      </c>
      <c r="K6" s="59" t="str">
        <f t="shared" ref="K6:M6" si="1">IF(K7=12,J6-1,J6)</f>
        <v>2025</v>
      </c>
      <c r="L6" s="59" t="str">
        <f t="shared" si="1"/>
        <v>2025</v>
      </c>
      <c r="M6" s="59" t="str">
        <f t="shared" si="1"/>
        <v>2025</v>
      </c>
    </row>
    <row r="7" spans="1:14" ht="14.25" x14ac:dyDescent="0.2">
      <c r="A7" s="8" t="s">
        <v>150</v>
      </c>
      <c r="B7" s="8"/>
      <c r="C7" s="59">
        <f t="shared" ref="C7:I7" si="2">IF(B7-3=0,12,B7-3)</f>
        <v>-3</v>
      </c>
      <c r="D7" s="59">
        <f t="shared" si="2"/>
        <v>-6</v>
      </c>
      <c r="E7" s="59">
        <f t="shared" si="2"/>
        <v>-9</v>
      </c>
      <c r="F7" s="59">
        <f t="shared" si="2"/>
        <v>-12</v>
      </c>
      <c r="G7" s="59">
        <f t="shared" si="2"/>
        <v>-15</v>
      </c>
      <c r="H7" s="59">
        <f t="shared" si="2"/>
        <v>-18</v>
      </c>
      <c r="I7" s="59">
        <f t="shared" si="2"/>
        <v>-21</v>
      </c>
      <c r="J7" s="59">
        <f>IF(I7-3=0,12,I7-3)</f>
        <v>-24</v>
      </c>
      <c r="K7" s="59">
        <f t="shared" ref="K7:M7" si="3">IF(J7-3=0,12,J7-3)</f>
        <v>-27</v>
      </c>
      <c r="L7" s="59">
        <f t="shared" si="3"/>
        <v>-30</v>
      </c>
      <c r="M7" s="59">
        <f t="shared" si="3"/>
        <v>-33</v>
      </c>
    </row>
    <row r="8" spans="1:14" ht="21" customHeight="1" x14ac:dyDescent="0.2">
      <c r="A8" s="13" t="s">
        <v>160</v>
      </c>
      <c r="B8" s="13"/>
      <c r="D8" s="117" t="s">
        <v>152</v>
      </c>
      <c r="G8" s="104" t="s">
        <v>163</v>
      </c>
    </row>
    <row r="9" spans="1:14" ht="16.5" customHeight="1" x14ac:dyDescent="0.2">
      <c r="B9" s="116" t="s">
        <v>155</v>
      </c>
      <c r="C9" s="116"/>
      <c r="D9" s="117" t="s">
        <v>154</v>
      </c>
      <c r="E9" s="104"/>
    </row>
    <row r="10" spans="1:14" ht="16.5" customHeight="1" x14ac:dyDescent="0.2">
      <c r="B10" s="116" t="s">
        <v>156</v>
      </c>
      <c r="C10" s="116"/>
      <c r="D10" s="117" t="s">
        <v>161</v>
      </c>
      <c r="E10" s="104"/>
    </row>
    <row r="11" spans="1:14" ht="16.5" customHeight="1" x14ac:dyDescent="0.2">
      <c r="B11" s="116" t="s">
        <v>164</v>
      </c>
      <c r="C11" s="116"/>
      <c r="D11" s="117" t="s">
        <v>157</v>
      </c>
      <c r="E11" s="104"/>
    </row>
    <row r="12" spans="1:14" ht="16.5" customHeight="1" x14ac:dyDescent="0.2">
      <c r="B12" s="9" t="s">
        <v>165</v>
      </c>
      <c r="C12" s="9"/>
      <c r="D12" s="117" t="s">
        <v>162</v>
      </c>
      <c r="E12" s="104"/>
    </row>
    <row r="13" spans="1:14" ht="16.5" customHeight="1" x14ac:dyDescent="0.2">
      <c r="B13" s="116" t="s">
        <v>159</v>
      </c>
      <c r="C13" s="116"/>
      <c r="D13" s="117" t="s">
        <v>158</v>
      </c>
      <c r="E13" s="104"/>
    </row>
    <row r="14" spans="1:14" s="9" customFormat="1" ht="15" x14ac:dyDescent="0.2">
      <c r="A14" s="13" t="s">
        <v>170</v>
      </c>
    </row>
    <row r="15" spans="1:14" s="9" customFormat="1" ht="15" x14ac:dyDescent="0.2">
      <c r="A15" s="13" t="s">
        <v>25</v>
      </c>
    </row>
    <row r="16" spans="1:14" s="9" customFormat="1" ht="16.899999999999999" customHeight="1" x14ac:dyDescent="0.2">
      <c r="B16" s="14"/>
      <c r="C16" s="85" t="s">
        <v>26</v>
      </c>
      <c r="D16" s="85"/>
      <c r="E16" s="85"/>
      <c r="F16" s="85"/>
      <c r="G16" s="85"/>
      <c r="H16" s="85"/>
      <c r="I16" s="85"/>
      <c r="J16" s="85"/>
      <c r="K16" s="85"/>
      <c r="L16" s="85"/>
      <c r="M16" s="85"/>
    </row>
    <row r="17" spans="1:13" s="9" customFormat="1" ht="28.15" customHeight="1" x14ac:dyDescent="0.2">
      <c r="B17" s="96"/>
      <c r="C17" s="85" t="s">
        <v>27</v>
      </c>
      <c r="D17" s="85"/>
      <c r="E17" s="85"/>
      <c r="F17" s="85"/>
      <c r="G17" s="85"/>
      <c r="H17" s="85"/>
      <c r="I17" s="85"/>
      <c r="J17" s="85"/>
      <c r="K17" s="85"/>
      <c r="L17" s="85"/>
      <c r="M17" s="85"/>
    </row>
    <row r="18" spans="1:13" s="9" customFormat="1" ht="29.25" customHeight="1" x14ac:dyDescent="0.2">
      <c r="B18" s="15"/>
      <c r="C18" s="85" t="s">
        <v>55</v>
      </c>
      <c r="D18" s="85"/>
      <c r="E18" s="85"/>
      <c r="F18" s="85"/>
      <c r="G18" s="85"/>
      <c r="H18" s="85"/>
      <c r="I18" s="85"/>
      <c r="J18" s="85"/>
      <c r="K18" s="85"/>
      <c r="L18" s="85"/>
      <c r="M18" s="85"/>
    </row>
    <row r="19" spans="1:13" s="9" customFormat="1" ht="14.25" x14ac:dyDescent="0.2">
      <c r="B19" s="16"/>
      <c r="C19" s="9" t="s">
        <v>46</v>
      </c>
    </row>
    <row r="20" spans="1:13" s="9" customFormat="1" ht="13.9" customHeight="1" x14ac:dyDescent="0.2">
      <c r="A20" s="13" t="s">
        <v>28</v>
      </c>
      <c r="C20" s="86" t="s">
        <v>71</v>
      </c>
      <c r="D20" s="86"/>
      <c r="E20" s="86"/>
      <c r="F20" s="86"/>
      <c r="G20" s="86"/>
      <c r="H20" s="86"/>
      <c r="I20" s="86"/>
      <c r="J20" s="86"/>
      <c r="K20" s="86"/>
      <c r="L20" s="86"/>
      <c r="M20" s="86"/>
    </row>
    <row r="21" spans="1:13" s="9" customFormat="1" ht="15" x14ac:dyDescent="0.2">
      <c r="A21" s="13" t="s">
        <v>29</v>
      </c>
      <c r="C21" s="72" t="s">
        <v>72</v>
      </c>
      <c r="D21" s="72"/>
    </row>
    <row r="22" spans="1:13" s="9" customFormat="1" ht="15" x14ac:dyDescent="0.2">
      <c r="A22" s="13" t="s">
        <v>36</v>
      </c>
      <c r="C22" s="72" t="s">
        <v>73</v>
      </c>
      <c r="D22" s="72"/>
      <c r="E22" s="72"/>
      <c r="F22" s="72"/>
      <c r="G22" s="72"/>
      <c r="H22" s="72"/>
      <c r="I22" s="72"/>
      <c r="J22" s="72"/>
      <c r="K22" s="72"/>
      <c r="L22" s="72"/>
      <c r="M22" s="72"/>
    </row>
    <row r="23" spans="1:13" s="3" customFormat="1" ht="15" x14ac:dyDescent="0.2">
      <c r="A23" s="13" t="s">
        <v>51</v>
      </c>
    </row>
    <row r="24" spans="1:13" s="3" customFormat="1" x14ac:dyDescent="0.2">
      <c r="B24" s="97"/>
      <c r="C24" s="3" t="s">
        <v>52</v>
      </c>
    </row>
    <row r="25" spans="1:13" s="3" customFormat="1" x14ac:dyDescent="0.2">
      <c r="B25" s="62"/>
      <c r="C25" s="3" t="s">
        <v>54</v>
      </c>
    </row>
    <row r="26" spans="1:13" s="3" customFormat="1" x14ac:dyDescent="0.2">
      <c r="B26" s="63"/>
      <c r="C26" s="3" t="s">
        <v>53</v>
      </c>
    </row>
    <row r="27" spans="1:13" s="3" customFormat="1" x14ac:dyDescent="0.2">
      <c r="B27" s="64"/>
      <c r="C27" s="3" t="s">
        <v>56</v>
      </c>
    </row>
    <row r="28" spans="1:13" s="3" customFormat="1" x14ac:dyDescent="0.2">
      <c r="A28" s="4" t="s">
        <v>30</v>
      </c>
      <c r="B28" s="4" t="s">
        <v>31</v>
      </c>
      <c r="D28" s="4" t="s">
        <v>32</v>
      </c>
    </row>
    <row r="29" spans="1:13" s="3" customFormat="1" ht="15" x14ac:dyDescent="0.2">
      <c r="A29" s="4">
        <v>2</v>
      </c>
      <c r="B29" s="4">
        <v>0</v>
      </c>
      <c r="C29" s="65">
        <v>45841</v>
      </c>
      <c r="D29" s="73" t="s">
        <v>151</v>
      </c>
    </row>
    <row r="30" spans="1:13" s="3" customFormat="1" ht="15" x14ac:dyDescent="0.2">
      <c r="A30" s="3">
        <v>1</v>
      </c>
      <c r="B30" s="3">
        <v>11</v>
      </c>
      <c r="C30" s="65">
        <v>45793</v>
      </c>
      <c r="D30" s="73" t="s">
        <v>153</v>
      </c>
    </row>
    <row r="31" spans="1:13" s="3" customFormat="1" ht="15" x14ac:dyDescent="0.2">
      <c r="A31" s="3">
        <v>1</v>
      </c>
      <c r="B31" s="3">
        <v>10</v>
      </c>
      <c r="C31" s="65">
        <v>45671</v>
      </c>
      <c r="D31" s="73" t="s">
        <v>76</v>
      </c>
    </row>
    <row r="32" spans="1:13" s="3" customFormat="1" x14ac:dyDescent="0.2">
      <c r="A32" s="3">
        <v>1</v>
      </c>
      <c r="B32" s="3">
        <v>9</v>
      </c>
      <c r="C32" s="65">
        <v>45092</v>
      </c>
      <c r="D32" s="3" t="s">
        <v>75</v>
      </c>
    </row>
    <row r="33" spans="1:4" s="3" customFormat="1" x14ac:dyDescent="0.2">
      <c r="A33" s="3">
        <v>1</v>
      </c>
      <c r="B33" s="3">
        <v>8</v>
      </c>
      <c r="C33" s="65">
        <v>45019</v>
      </c>
      <c r="D33" s="3" t="s">
        <v>74</v>
      </c>
    </row>
    <row r="34" spans="1:4" s="3" customFormat="1" x14ac:dyDescent="0.2">
      <c r="A34" s="3">
        <v>1</v>
      </c>
      <c r="B34" s="3">
        <v>7</v>
      </c>
      <c r="C34" s="65">
        <v>44974</v>
      </c>
      <c r="D34" s="3" t="s">
        <v>70</v>
      </c>
    </row>
    <row r="35" spans="1:4" s="3" customFormat="1" x14ac:dyDescent="0.2">
      <c r="A35" s="3">
        <v>1</v>
      </c>
      <c r="B35" s="3">
        <v>6</v>
      </c>
      <c r="C35" s="65">
        <v>44964</v>
      </c>
      <c r="D35" s="3" t="s">
        <v>67</v>
      </c>
    </row>
    <row r="36" spans="1:4" s="3" customFormat="1" x14ac:dyDescent="0.2">
      <c r="A36" s="3">
        <v>1</v>
      </c>
      <c r="B36" s="3">
        <v>5</v>
      </c>
      <c r="C36" s="65">
        <v>44638</v>
      </c>
      <c r="D36" s="3" t="s">
        <v>66</v>
      </c>
    </row>
    <row r="37" spans="1:4" s="3" customFormat="1" x14ac:dyDescent="0.2">
      <c r="A37" s="3">
        <v>1</v>
      </c>
      <c r="B37" s="3">
        <v>4</v>
      </c>
      <c r="C37" s="65">
        <v>44278</v>
      </c>
      <c r="D37" s="3" t="s">
        <v>64</v>
      </c>
    </row>
    <row r="38" spans="1:4" s="3" customFormat="1" x14ac:dyDescent="0.2">
      <c r="A38" s="3">
        <v>1</v>
      </c>
      <c r="B38" s="3">
        <v>3</v>
      </c>
      <c r="C38" s="65">
        <v>44271</v>
      </c>
      <c r="D38" s="3" t="s">
        <v>62</v>
      </c>
    </row>
    <row r="39" spans="1:4" s="3" customFormat="1" x14ac:dyDescent="0.2">
      <c r="A39" s="3">
        <v>1</v>
      </c>
      <c r="B39" s="3">
        <v>2</v>
      </c>
      <c r="C39" s="65">
        <v>44238</v>
      </c>
      <c r="D39" s="3" t="s">
        <v>59</v>
      </c>
    </row>
    <row r="40" spans="1:4" s="3" customFormat="1" x14ac:dyDescent="0.2">
      <c r="A40" s="3">
        <v>1</v>
      </c>
      <c r="B40" s="3">
        <v>1</v>
      </c>
      <c r="C40" s="65">
        <v>44150</v>
      </c>
      <c r="D40" s="3" t="s">
        <v>57</v>
      </c>
    </row>
    <row r="41" spans="1:4" s="3" customFormat="1" x14ac:dyDescent="0.2">
      <c r="A41" s="3">
        <v>1</v>
      </c>
      <c r="B41" s="3" t="s">
        <v>33</v>
      </c>
      <c r="D41" s="3" t="s">
        <v>34</v>
      </c>
    </row>
  </sheetData>
  <sheetProtection algorithmName="SHA-512" hashValue="g0aEjfFPjmvhsUmdKPkSzZmr2rZIOKpwlNMGhh4Igzp7CkDv9cuJGb5Dn4qRE0pufQP1K11IhGCU3sHIS09BSg==" saltValue="xI89kZu+SH/UnEzL0EtqFg==" spinCount="100000" sheet="1" formatCells="0" formatColumns="0" formatRows="0" insertRows="0" deleteRows="0" sort="0" autoFilter="0"/>
  <mergeCells count="11">
    <mergeCell ref="C18:M18"/>
    <mergeCell ref="C20:M20"/>
    <mergeCell ref="A1:J1"/>
    <mergeCell ref="A2:J2"/>
    <mergeCell ref="I3:M3"/>
    <mergeCell ref="C16:M16"/>
    <mergeCell ref="C17:M17"/>
    <mergeCell ref="B9:C9"/>
    <mergeCell ref="B10:C10"/>
    <mergeCell ref="B11:C11"/>
    <mergeCell ref="B13:C13"/>
  </mergeCells>
  <dataValidations count="3">
    <dataValidation type="list" allowBlank="1" showInputMessage="1" showErrorMessage="1" sqref="D4:E4" xr:uid="{00000000-0002-0000-0000-000000000000}">
      <formula1>"N,S"</formula1>
    </dataValidation>
    <dataValidation type="list" allowBlank="1" showInputMessage="1" showErrorMessage="1" sqref="L1" xr:uid="{00000000-0002-0000-0000-000001000000}">
      <formula1>"S3,S4"</formula1>
    </dataValidation>
    <dataValidation type="list" allowBlank="1" showInputMessage="1" showErrorMessage="1" sqref="B5" xr:uid="{00000000-0002-0000-0000-000002000000}">
      <formula1>"03,06,09,12"</formula1>
    </dataValidation>
  </dataValidations>
  <hyperlinks>
    <hyperlink ref="D8" r:id="rId1" xr:uid="{FBD922E5-5E01-4EB2-B88C-6E242102FF60}"/>
    <hyperlink ref="D11" r:id="rId2" xr:uid="{7CDDFCC5-1983-4088-ADB5-26C662B5A0A1}"/>
    <hyperlink ref="D10" r:id="rId3" xr:uid="{A688D8FA-25DA-4A26-9847-671EF4D8F13F}"/>
    <hyperlink ref="D9" r:id="rId4" xr:uid="{8D1F949B-5ED2-4FE0-A66D-FE8C24B6F40F}"/>
    <hyperlink ref="D13" r:id="rId5" xr:uid="{F7953063-3AE8-4447-9E9F-DCD653D70C15}"/>
  </hyperlinks>
  <pageMargins left="0.511811024" right="0.511811024" top="0.78740157499999996" bottom="0.78740157499999996" header="0.31496062000000002" footer="0.31496062000000002"/>
  <pageSetup paperSize="9" orientation="portrait" horizontalDpi="1200" verticalDpi="1200" r:id="rId6"/>
  <customProperties>
    <customPr name="QAA_DRILLPATH_NODE_ID" r:id="rId7"/>
  </customProperties>
  <drawing r:id="rId8"/>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W73"/>
  <sheetViews>
    <sheetView zoomScale="115" zoomScaleNormal="115" workbookViewId="0">
      <pane xSplit="3" ySplit="7" topLeftCell="D8" activePane="bottomRight" state="frozen"/>
      <selection pane="topRight" activeCell="D1" sqref="D1"/>
      <selection pane="bottomLeft" activeCell="A8" sqref="A8"/>
      <selection pane="bottomRight" activeCell="D8" sqref="D8"/>
    </sheetView>
  </sheetViews>
  <sheetFormatPr defaultColWidth="6.1640625" defaultRowHeight="12.75" x14ac:dyDescent="0.2"/>
  <cols>
    <col min="1" max="1" width="5.33203125" style="1" customWidth="1"/>
    <col min="2" max="2" width="6.5" style="2" customWidth="1"/>
    <col min="3" max="3" width="59.83203125" style="1" customWidth="1"/>
    <col min="4" max="4" width="96.1640625" style="1" customWidth="1"/>
    <col min="5" max="5" width="5.5" style="1" hidden="1" customWidth="1"/>
    <col min="6" max="6" width="7" style="1" hidden="1" customWidth="1"/>
    <col min="7" max="7" width="10.83203125" style="1" hidden="1" customWidth="1"/>
    <col min="8" max="8" width="18.6640625" style="1" hidden="1" customWidth="1"/>
    <col min="9" max="9" width="28" style="1" hidden="1" customWidth="1"/>
    <col min="10" max="10" width="11.1640625" style="1" hidden="1" customWidth="1"/>
    <col min="11" max="11" width="1.6640625" style="1" hidden="1" customWidth="1"/>
    <col min="12" max="12" width="2.1640625" style="1" hidden="1" customWidth="1"/>
    <col min="13" max="26" width="1.6640625" style="1" hidden="1" customWidth="1"/>
    <col min="27" max="27" width="18.83203125" style="2" customWidth="1"/>
    <col min="28" max="28" width="16.6640625" style="2" customWidth="1"/>
    <col min="29" max="29" width="9.5" style="2" customWidth="1"/>
    <col min="30" max="34" width="1.1640625" style="2" customWidth="1"/>
    <col min="35" max="35" width="5.33203125" style="2" customWidth="1"/>
    <col min="36" max="36" width="6.1640625" style="1" hidden="1" customWidth="1"/>
    <col min="37" max="37" width="14" style="1" hidden="1" customWidth="1"/>
    <col min="38" max="39" width="11.6640625" style="1" customWidth="1"/>
    <col min="40" max="40" width="9.83203125" style="1" customWidth="1"/>
    <col min="41" max="41" width="7" style="1" customWidth="1"/>
    <col min="42" max="42" width="8.83203125" style="1" customWidth="1"/>
    <col min="43" max="43" width="10.83203125" style="1" customWidth="1"/>
    <col min="44" max="48" width="6.1640625" style="1" customWidth="1"/>
    <col min="49" max="16384" width="6.1640625" style="1"/>
  </cols>
  <sheetData>
    <row r="1" spans="1:49" s="37" customFormat="1" ht="54" customHeight="1" x14ac:dyDescent="0.2">
      <c r="A1" s="34" t="s">
        <v>110</v>
      </c>
      <c r="B1" s="34"/>
      <c r="C1" s="55" t="s">
        <v>80</v>
      </c>
      <c r="D1" s="54" t="str">
        <f>IF(Cabeçalho!$B$5="12","PREENCHER","-")</f>
        <v>-</v>
      </c>
      <c r="E1" s="32"/>
      <c r="F1" s="32"/>
      <c r="G1" s="34"/>
      <c r="H1" s="34"/>
      <c r="I1" s="50"/>
      <c r="J1" s="50"/>
      <c r="K1" s="50"/>
      <c r="L1" s="50"/>
      <c r="M1" s="50"/>
      <c r="N1" s="50"/>
      <c r="O1" s="50"/>
      <c r="P1" s="50"/>
      <c r="Q1" s="50"/>
      <c r="R1" s="50"/>
      <c r="S1" s="50"/>
      <c r="T1" s="50"/>
      <c r="U1" s="50"/>
      <c r="V1" s="50"/>
      <c r="W1" s="50"/>
      <c r="X1" s="50"/>
      <c r="Y1" s="50"/>
      <c r="Z1" s="50"/>
      <c r="AA1" s="32" t="s">
        <v>13</v>
      </c>
      <c r="AB1" s="32" t="s">
        <v>14</v>
      </c>
      <c r="AC1" s="30"/>
      <c r="AD1" s="30"/>
      <c r="AE1" s="30"/>
      <c r="AF1" s="30"/>
      <c r="AG1" s="30"/>
      <c r="AH1" s="30"/>
      <c r="AI1" s="30"/>
      <c r="AJ1" s="50"/>
      <c r="AK1" s="50"/>
      <c r="AL1" s="50"/>
      <c r="AM1" s="50"/>
      <c r="AN1" s="50"/>
      <c r="AO1" s="50"/>
      <c r="AP1" s="50"/>
      <c r="AQ1" s="50"/>
      <c r="AR1" s="50"/>
      <c r="AS1" s="50"/>
      <c r="AT1" s="50"/>
      <c r="AU1" s="50"/>
    </row>
    <row r="2" spans="1:49" s="35" customFormat="1" ht="15.75" x14ac:dyDescent="0.2">
      <c r="A2" s="92" t="s">
        <v>15</v>
      </c>
      <c r="B2" s="92"/>
      <c r="C2" s="33" t="s">
        <v>16</v>
      </c>
      <c r="D2" s="34" t="s">
        <v>17</v>
      </c>
      <c r="E2" s="93"/>
      <c r="F2" s="93"/>
      <c r="G2" s="93"/>
      <c r="H2" s="93"/>
      <c r="I2" s="93"/>
      <c r="J2" s="93"/>
      <c r="K2" s="32"/>
      <c r="L2" s="32"/>
      <c r="M2" s="32"/>
      <c r="N2" s="32"/>
      <c r="O2" s="32"/>
      <c r="P2" s="32"/>
      <c r="Q2" s="32"/>
      <c r="R2" s="32"/>
      <c r="S2" s="32"/>
      <c r="T2" s="32"/>
      <c r="U2" s="32"/>
      <c r="V2" s="32"/>
      <c r="W2" s="32"/>
      <c r="X2" s="32"/>
      <c r="Y2" s="32"/>
      <c r="Z2" s="32"/>
      <c r="AA2" s="89" t="s">
        <v>43</v>
      </c>
      <c r="AB2" s="90"/>
      <c r="AC2" s="91"/>
      <c r="AD2" s="89" t="s">
        <v>44</v>
      </c>
      <c r="AE2" s="90"/>
      <c r="AF2" s="91"/>
      <c r="AG2" s="89" t="s">
        <v>45</v>
      </c>
      <c r="AH2" s="90"/>
      <c r="AI2" s="91"/>
      <c r="AJ2" s="51"/>
      <c r="AK2" s="51"/>
      <c r="AL2" s="51"/>
      <c r="AM2" s="51"/>
      <c r="AN2" s="51"/>
      <c r="AO2" s="51"/>
      <c r="AP2" s="34" t="s">
        <v>60</v>
      </c>
      <c r="AQ2" s="51"/>
      <c r="AR2" s="51"/>
      <c r="AS2" s="51"/>
      <c r="AT2" s="51"/>
      <c r="AU2" s="51"/>
    </row>
    <row r="3" spans="1:49" s="35" customFormat="1" ht="29.25" customHeight="1" x14ac:dyDescent="0.2">
      <c r="A3" s="48" t="s">
        <v>40</v>
      </c>
      <c r="B3" s="48" t="s">
        <v>41</v>
      </c>
      <c r="C3" s="119" t="s">
        <v>166</v>
      </c>
      <c r="D3" s="34"/>
      <c r="E3" s="32"/>
      <c r="F3" s="32"/>
      <c r="G3" s="32"/>
      <c r="H3" s="32"/>
      <c r="I3" s="32"/>
      <c r="J3" s="32"/>
      <c r="K3" s="32"/>
      <c r="L3" s="32"/>
      <c r="M3" s="32"/>
      <c r="N3" s="32"/>
      <c r="O3" s="32"/>
      <c r="P3" s="32"/>
      <c r="Q3" s="32"/>
      <c r="R3" s="32"/>
      <c r="S3" s="32"/>
      <c r="T3" s="32"/>
      <c r="U3" s="32"/>
      <c r="V3" s="32"/>
      <c r="W3" s="32"/>
      <c r="X3" s="32"/>
      <c r="Y3" s="32"/>
      <c r="Z3" s="32"/>
      <c r="AA3" s="47" t="s">
        <v>38</v>
      </c>
      <c r="AB3" s="47" t="s">
        <v>16</v>
      </c>
      <c r="AC3" s="47" t="s">
        <v>17</v>
      </c>
      <c r="AD3" s="47" t="s">
        <v>38</v>
      </c>
      <c r="AE3" s="47" t="s">
        <v>16</v>
      </c>
      <c r="AF3" s="47" t="s">
        <v>17</v>
      </c>
      <c r="AG3" s="47" t="s">
        <v>38</v>
      </c>
      <c r="AH3" s="47" t="s">
        <v>16</v>
      </c>
      <c r="AI3" s="47" t="s">
        <v>17</v>
      </c>
      <c r="AJ3" s="51"/>
      <c r="AK3" s="51"/>
      <c r="AL3" s="51"/>
      <c r="AM3" s="51"/>
      <c r="AN3" s="51"/>
      <c r="AO3" s="51"/>
      <c r="AP3" s="34" t="s">
        <v>61</v>
      </c>
      <c r="AQ3" s="51"/>
      <c r="AR3" s="51"/>
      <c r="AS3" s="51"/>
      <c r="AT3" s="51"/>
      <c r="AU3" s="51"/>
    </row>
    <row r="4" spans="1:49" s="35" customFormat="1" ht="15.75" hidden="1" x14ac:dyDescent="0.2">
      <c r="A4" s="34"/>
      <c r="B4" s="34"/>
      <c r="C4" s="33"/>
      <c r="D4" s="34"/>
      <c r="E4" s="34"/>
      <c r="F4" s="34"/>
      <c r="G4" s="34"/>
      <c r="H4" s="34"/>
      <c r="I4" s="51"/>
      <c r="J4" s="51"/>
      <c r="K4" s="51"/>
      <c r="L4" s="51"/>
      <c r="M4" s="51"/>
      <c r="N4" s="51"/>
      <c r="O4" s="51"/>
      <c r="P4" s="51"/>
      <c r="Q4" s="51"/>
      <c r="R4" s="51"/>
      <c r="S4" s="51"/>
      <c r="T4" s="51"/>
      <c r="U4" s="51"/>
      <c r="V4" s="51"/>
      <c r="W4" s="51"/>
      <c r="X4" s="51"/>
      <c r="Y4" s="51"/>
      <c r="Z4" s="51"/>
      <c r="AA4" s="32"/>
      <c r="AB4" s="32"/>
      <c r="AC4" s="32"/>
      <c r="AD4" s="32"/>
      <c r="AE4" s="32"/>
      <c r="AF4" s="32"/>
      <c r="AG4" s="32"/>
      <c r="AH4" s="32"/>
      <c r="AI4" s="32"/>
      <c r="AJ4" s="32"/>
      <c r="AK4" s="32"/>
      <c r="AL4" s="32"/>
      <c r="AM4" s="32"/>
      <c r="AN4" s="32"/>
      <c r="AO4" s="51"/>
      <c r="AP4" s="51"/>
      <c r="AQ4" s="51"/>
      <c r="AR4" s="51"/>
      <c r="AS4" s="51"/>
      <c r="AT4" s="51"/>
      <c r="AU4" s="51"/>
    </row>
    <row r="5" spans="1:49" s="35" customFormat="1" ht="15.75" hidden="1" x14ac:dyDescent="0.2">
      <c r="A5" s="34"/>
      <c r="B5" s="34"/>
      <c r="C5" s="33"/>
      <c r="D5" s="34" t="s">
        <v>49</v>
      </c>
      <c r="E5" s="34"/>
      <c r="F5" s="34"/>
      <c r="G5" s="34"/>
      <c r="H5" s="34"/>
      <c r="I5" s="51"/>
      <c r="J5" s="51"/>
      <c r="K5" s="51"/>
      <c r="L5" s="51"/>
      <c r="M5" s="51"/>
      <c r="N5" s="51"/>
      <c r="O5" s="51"/>
      <c r="P5" s="51"/>
      <c r="Q5" s="51"/>
      <c r="R5" s="51"/>
      <c r="S5" s="51"/>
      <c r="T5" s="51"/>
      <c r="U5" s="51"/>
      <c r="V5" s="51"/>
      <c r="W5" s="51"/>
      <c r="X5" s="51"/>
      <c r="Y5" s="51"/>
      <c r="Z5" s="51"/>
      <c r="AA5" s="32"/>
      <c r="AB5" s="32"/>
      <c r="AC5" s="32"/>
      <c r="AD5" s="32"/>
      <c r="AE5" s="32"/>
      <c r="AF5" s="32"/>
      <c r="AG5" s="32"/>
      <c r="AH5" s="32"/>
      <c r="AI5" s="32"/>
      <c r="AJ5" s="51"/>
      <c r="AK5" s="51"/>
      <c r="AL5" s="51"/>
      <c r="AM5" s="51"/>
      <c r="AN5" s="51"/>
      <c r="AO5" s="51"/>
      <c r="AP5" s="51"/>
      <c r="AQ5" s="51"/>
      <c r="AR5" s="51"/>
      <c r="AS5" s="51"/>
      <c r="AT5" s="51"/>
      <c r="AU5" s="51"/>
    </row>
    <row r="6" spans="1:49" s="35" customFormat="1" ht="15.75" hidden="1" x14ac:dyDescent="0.2">
      <c r="A6" s="34"/>
      <c r="B6" s="34"/>
      <c r="C6" s="33"/>
      <c r="D6" s="34"/>
      <c r="E6" s="34"/>
      <c r="F6" s="34"/>
      <c r="G6" s="34"/>
      <c r="H6" s="34"/>
      <c r="I6" s="51"/>
      <c r="J6" s="51"/>
      <c r="K6" s="51"/>
      <c r="L6" s="51"/>
      <c r="M6" s="51"/>
      <c r="N6" s="51"/>
      <c r="O6" s="51"/>
      <c r="P6" s="51"/>
      <c r="Q6" s="51"/>
      <c r="R6" s="51"/>
      <c r="S6" s="51"/>
      <c r="T6" s="51"/>
      <c r="U6" s="51"/>
      <c r="V6" s="51"/>
      <c r="W6" s="51"/>
      <c r="X6" s="51"/>
      <c r="Y6" s="51"/>
      <c r="Z6" s="51"/>
      <c r="AA6" s="32"/>
      <c r="AB6" s="32"/>
      <c r="AC6" s="32"/>
      <c r="AD6" s="32"/>
      <c r="AE6" s="32"/>
      <c r="AF6" s="32"/>
      <c r="AG6" s="32"/>
      <c r="AH6" s="32"/>
      <c r="AI6" s="32"/>
      <c r="AJ6" s="51"/>
      <c r="AK6" s="51"/>
      <c r="AL6" s="51"/>
      <c r="AM6" s="51"/>
      <c r="AN6" s="51"/>
      <c r="AO6" s="51"/>
      <c r="AP6" s="51"/>
      <c r="AQ6" s="51"/>
      <c r="AR6" s="51"/>
      <c r="AS6" s="51"/>
      <c r="AT6" s="51"/>
      <c r="AU6" s="51"/>
    </row>
    <row r="7" spans="1:49" s="36" customFormat="1" ht="15.75" x14ac:dyDescent="0.2">
      <c r="A7" s="45" t="s">
        <v>39</v>
      </c>
      <c r="B7" s="34"/>
      <c r="D7" s="46" t="str">
        <f>Cabeçalho!$B$4</f>
        <v>2025</v>
      </c>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row>
    <row r="8" spans="1:49" ht="103.5" customHeight="1" x14ac:dyDescent="0.2">
      <c r="A8" s="27" t="s">
        <v>0</v>
      </c>
      <c r="B8" s="31"/>
      <c r="C8" s="27" t="s">
        <v>81</v>
      </c>
      <c r="D8" s="100"/>
      <c r="E8" s="34"/>
      <c r="F8" s="34"/>
      <c r="G8" s="34"/>
      <c r="H8" s="34"/>
      <c r="I8" s="34"/>
      <c r="J8" s="34"/>
      <c r="K8" s="34"/>
      <c r="L8" s="34"/>
      <c r="M8" s="34"/>
      <c r="N8" s="34"/>
      <c r="O8" s="34"/>
      <c r="P8" s="34"/>
      <c r="Q8" s="34"/>
      <c r="R8" s="34"/>
      <c r="S8" s="34"/>
      <c r="T8" s="34"/>
      <c r="U8" s="34"/>
      <c r="V8" s="34"/>
      <c r="W8" s="34"/>
      <c r="X8" s="34"/>
      <c r="Y8" s="34"/>
      <c r="Z8" s="34"/>
      <c r="AA8" s="29"/>
      <c r="AB8" s="29"/>
      <c r="AC8" s="29"/>
      <c r="AD8" s="29"/>
      <c r="AE8" s="29"/>
      <c r="AF8" s="29"/>
      <c r="AG8" s="29"/>
      <c r="AH8" s="29"/>
      <c r="AI8" s="29"/>
      <c r="AL8" s="99"/>
      <c r="AM8" s="99"/>
      <c r="AN8" s="99"/>
      <c r="AO8" s="99"/>
      <c r="AP8" s="69">
        <f>LEN(D8)</f>
        <v>0</v>
      </c>
      <c r="AQ8" s="70" t="str">
        <f>IF(AP8&gt;4000,"RESUMIR. MÁXIMO DE 4000","")</f>
        <v/>
      </c>
    </row>
    <row r="9" spans="1:49" ht="123" customHeight="1" x14ac:dyDescent="0.2">
      <c r="A9" s="27" t="s">
        <v>1</v>
      </c>
      <c r="B9" s="19"/>
      <c r="C9" s="27" t="s">
        <v>82</v>
      </c>
      <c r="D9" s="100"/>
      <c r="E9" s="34"/>
      <c r="F9" s="34"/>
      <c r="G9" s="34"/>
      <c r="H9" s="34"/>
      <c r="I9" s="34"/>
      <c r="J9" s="34"/>
      <c r="K9" s="34"/>
      <c r="L9" s="34"/>
      <c r="M9" s="34"/>
      <c r="N9" s="34"/>
      <c r="O9" s="34"/>
      <c r="P9" s="34"/>
      <c r="Q9" s="34"/>
      <c r="R9" s="34"/>
      <c r="S9" s="34"/>
      <c r="T9" s="34"/>
      <c r="U9" s="34"/>
      <c r="V9" s="34"/>
      <c r="W9" s="34"/>
      <c r="X9" s="34"/>
      <c r="Y9" s="34"/>
      <c r="Z9" s="34"/>
      <c r="AA9" s="30"/>
      <c r="AB9" s="30"/>
      <c r="AC9" s="30"/>
      <c r="AD9" s="30"/>
      <c r="AE9" s="30"/>
      <c r="AF9" s="30"/>
      <c r="AG9" s="30"/>
      <c r="AH9" s="30"/>
      <c r="AI9" s="30"/>
      <c r="AL9" s="99"/>
      <c r="AM9" s="99"/>
      <c r="AN9" s="99"/>
      <c r="AO9" s="99"/>
      <c r="AP9" s="69">
        <f t="shared" ref="AP9:AP12" si="0">LEN(D9)</f>
        <v>0</v>
      </c>
      <c r="AQ9" s="70" t="str">
        <f t="shared" ref="AQ9:AQ12" si="1">IF(AP9&gt;4000,"RESUMIR. MÁXIMO DE 4000","")</f>
        <v/>
      </c>
    </row>
    <row r="10" spans="1:49" ht="124.5" customHeight="1" x14ac:dyDescent="0.2">
      <c r="A10" s="27" t="s">
        <v>2</v>
      </c>
      <c r="B10" s="19"/>
      <c r="C10" s="27" t="s">
        <v>83</v>
      </c>
      <c r="D10" s="100"/>
      <c r="E10" s="34"/>
      <c r="F10" s="34"/>
      <c r="G10" s="34"/>
      <c r="H10" s="34"/>
      <c r="I10" s="34"/>
      <c r="J10" s="34"/>
      <c r="K10" s="34"/>
      <c r="L10" s="34"/>
      <c r="M10" s="34"/>
      <c r="N10" s="34"/>
      <c r="O10" s="34"/>
      <c r="P10" s="34"/>
      <c r="Q10" s="34"/>
      <c r="R10" s="34"/>
      <c r="S10" s="34"/>
      <c r="T10" s="34"/>
      <c r="U10" s="34"/>
      <c r="V10" s="34"/>
      <c r="W10" s="34"/>
      <c r="X10" s="34"/>
      <c r="Y10" s="34"/>
      <c r="Z10" s="34"/>
      <c r="AA10" s="30"/>
      <c r="AB10" s="30"/>
      <c r="AC10" s="30"/>
      <c r="AD10" s="30"/>
      <c r="AE10" s="30"/>
      <c r="AF10" s="30"/>
      <c r="AG10" s="30"/>
      <c r="AH10" s="30"/>
      <c r="AI10" s="30"/>
      <c r="AL10" s="99"/>
      <c r="AM10" s="99"/>
      <c r="AN10" s="99"/>
      <c r="AO10" s="99"/>
      <c r="AP10" s="69">
        <f t="shared" si="0"/>
        <v>0</v>
      </c>
      <c r="AQ10" s="70" t="str">
        <f t="shared" si="1"/>
        <v/>
      </c>
    </row>
    <row r="11" spans="1:49" ht="117" customHeight="1" x14ac:dyDescent="0.2">
      <c r="A11" s="27" t="s">
        <v>3</v>
      </c>
      <c r="B11" s="19"/>
      <c r="C11" s="27" t="s">
        <v>84</v>
      </c>
      <c r="D11" s="101"/>
      <c r="E11" s="34"/>
      <c r="F11" s="34"/>
      <c r="G11" s="34"/>
      <c r="H11" s="34"/>
      <c r="I11" s="34"/>
      <c r="J11" s="34"/>
      <c r="K11" s="34"/>
      <c r="L11" s="34"/>
      <c r="M11" s="34"/>
      <c r="N11" s="34"/>
      <c r="O11" s="34"/>
      <c r="P11" s="34"/>
      <c r="Q11" s="34"/>
      <c r="R11" s="34"/>
      <c r="S11" s="34"/>
      <c r="T11" s="34"/>
      <c r="U11" s="34"/>
      <c r="V11" s="34"/>
      <c r="W11" s="34"/>
      <c r="X11" s="34"/>
      <c r="Y11" s="34"/>
      <c r="Z11" s="34"/>
      <c r="AA11" s="30"/>
      <c r="AB11" s="30"/>
      <c r="AC11" s="30"/>
      <c r="AD11" s="30"/>
      <c r="AE11" s="30"/>
      <c r="AF11" s="30"/>
      <c r="AG11" s="30"/>
      <c r="AH11" s="30"/>
      <c r="AI11" s="30"/>
      <c r="AL11" s="99"/>
      <c r="AM11" s="99"/>
      <c r="AN11" s="99"/>
      <c r="AO11" s="99"/>
      <c r="AP11" s="69">
        <f t="shared" si="0"/>
        <v>0</v>
      </c>
      <c r="AQ11" s="70" t="str">
        <f t="shared" si="1"/>
        <v/>
      </c>
    </row>
    <row r="12" spans="1:49" ht="112.5" customHeight="1" x14ac:dyDescent="0.2">
      <c r="A12" s="27" t="s">
        <v>4</v>
      </c>
      <c r="B12" s="20"/>
      <c r="C12" s="27" t="s">
        <v>85</v>
      </c>
      <c r="D12" s="101"/>
      <c r="E12" s="34"/>
      <c r="F12" s="34"/>
      <c r="G12" s="34"/>
      <c r="H12" s="34"/>
      <c r="I12" s="34"/>
      <c r="J12" s="34"/>
      <c r="K12" s="34"/>
      <c r="L12" s="34"/>
      <c r="M12" s="34"/>
      <c r="N12" s="34"/>
      <c r="O12" s="34"/>
      <c r="P12" s="34"/>
      <c r="Q12" s="34"/>
      <c r="R12" s="34"/>
      <c r="S12" s="34"/>
      <c r="T12" s="34"/>
      <c r="U12" s="34"/>
      <c r="V12" s="34"/>
      <c r="W12" s="34"/>
      <c r="X12" s="34"/>
      <c r="Y12" s="34"/>
      <c r="Z12" s="34"/>
      <c r="AA12" s="30"/>
      <c r="AB12" s="30"/>
      <c r="AC12" s="30"/>
      <c r="AD12" s="30"/>
      <c r="AE12" s="30"/>
      <c r="AF12" s="30"/>
      <c r="AG12" s="30"/>
      <c r="AH12" s="30"/>
      <c r="AI12" s="30"/>
      <c r="AL12" s="99"/>
      <c r="AM12" s="99"/>
      <c r="AN12" s="99"/>
      <c r="AO12" s="99"/>
      <c r="AP12" s="69">
        <f t="shared" si="0"/>
        <v>0</v>
      </c>
      <c r="AQ12" s="70" t="str">
        <f t="shared" si="1"/>
        <v/>
      </c>
    </row>
    <row r="13" spans="1:49" s="2" customFormat="1" ht="31.5" x14ac:dyDescent="0.2">
      <c r="A13" s="58" t="s">
        <v>37</v>
      </c>
      <c r="B13" s="19" t="s">
        <v>50</v>
      </c>
      <c r="C13" s="41" t="s">
        <v>42</v>
      </c>
      <c r="D13" s="19" t="s">
        <v>50</v>
      </c>
      <c r="E13" s="42"/>
      <c r="F13" s="42"/>
      <c r="G13" s="42"/>
      <c r="H13" s="42"/>
      <c r="I13" s="42"/>
      <c r="J13" s="42"/>
      <c r="K13" s="42"/>
      <c r="L13" s="42"/>
      <c r="M13" s="42"/>
      <c r="N13" s="42"/>
      <c r="O13" s="42"/>
      <c r="P13" s="42"/>
      <c r="Q13" s="42"/>
      <c r="R13" s="42"/>
      <c r="S13" s="42"/>
      <c r="T13" s="42"/>
      <c r="U13" s="42"/>
      <c r="V13" s="42"/>
      <c r="W13" s="42"/>
      <c r="X13" s="42"/>
      <c r="Y13" s="42"/>
      <c r="Z13" s="42"/>
      <c r="AA13" s="67"/>
      <c r="AB13" s="68"/>
      <c r="AC13" s="66"/>
      <c r="AD13" s="67"/>
      <c r="AE13" s="68"/>
      <c r="AF13" s="66"/>
      <c r="AG13" s="67"/>
      <c r="AH13" s="68"/>
      <c r="AI13" s="66"/>
      <c r="AJ13" s="49"/>
      <c r="AK13" s="49"/>
      <c r="AL13" s="30"/>
      <c r="AM13" s="30"/>
      <c r="AN13" s="30"/>
      <c r="AO13" s="30"/>
      <c r="AP13" s="52"/>
      <c r="AQ13" s="53"/>
      <c r="AR13" s="43"/>
    </row>
    <row r="14" spans="1:49" ht="15.75" x14ac:dyDescent="0.2">
      <c r="A14" s="24"/>
      <c r="B14" s="31"/>
      <c r="C14" s="24"/>
      <c r="D14" s="99"/>
      <c r="E14" s="99"/>
      <c r="F14" s="99"/>
      <c r="G14" s="99"/>
      <c r="H14" s="99"/>
      <c r="I14" s="99"/>
      <c r="J14" s="99"/>
      <c r="K14" s="99"/>
      <c r="L14" s="99"/>
      <c r="M14" s="99"/>
      <c r="N14" s="99"/>
      <c r="O14" s="99"/>
      <c r="P14" s="99"/>
      <c r="Q14" s="99"/>
      <c r="R14" s="99"/>
      <c r="S14" s="99"/>
      <c r="T14" s="99"/>
      <c r="U14" s="99"/>
      <c r="V14" s="99"/>
      <c r="W14" s="99"/>
      <c r="X14" s="99"/>
      <c r="Y14" s="99"/>
      <c r="Z14" s="99"/>
      <c r="AA14" s="30"/>
      <c r="AB14" s="30"/>
      <c r="AC14" s="30"/>
      <c r="AD14" s="30"/>
      <c r="AE14" s="30"/>
      <c r="AF14" s="30"/>
      <c r="AG14" s="30"/>
      <c r="AH14" s="30"/>
      <c r="AI14" s="30"/>
      <c r="AL14" s="99"/>
      <c r="AM14" s="99"/>
      <c r="AN14" s="99"/>
      <c r="AO14" s="99"/>
    </row>
    <row r="15" spans="1:49" ht="15.75" x14ac:dyDescent="0.2">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30"/>
      <c r="AB15" s="30"/>
      <c r="AC15" s="30"/>
      <c r="AD15" s="30"/>
      <c r="AE15" s="30"/>
      <c r="AF15" s="30"/>
      <c r="AG15" s="30"/>
      <c r="AH15" s="30"/>
      <c r="AI15" s="30"/>
      <c r="AL15" s="99"/>
      <c r="AM15" s="99"/>
      <c r="AN15" s="99"/>
      <c r="AO15" s="99"/>
    </row>
    <row r="16" spans="1:49" ht="15.75" x14ac:dyDescent="0.2">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30"/>
      <c r="AB16" s="30"/>
      <c r="AC16" s="30"/>
      <c r="AD16" s="30"/>
      <c r="AE16" s="30"/>
      <c r="AF16" s="30"/>
      <c r="AG16" s="30"/>
      <c r="AH16" s="30"/>
      <c r="AI16" s="30"/>
      <c r="AL16" s="99"/>
      <c r="AM16" s="99"/>
      <c r="AN16" s="99"/>
      <c r="AO16" s="99"/>
    </row>
    <row r="17" spans="1:41" x14ac:dyDescent="0.2">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31"/>
      <c r="AB17" s="31"/>
      <c r="AC17" s="31"/>
      <c r="AD17" s="31"/>
      <c r="AE17" s="31"/>
      <c r="AF17" s="31"/>
      <c r="AG17" s="31"/>
      <c r="AH17" s="31"/>
      <c r="AI17" s="31"/>
      <c r="AL17" s="99"/>
      <c r="AM17" s="99"/>
      <c r="AN17" s="99"/>
      <c r="AO17" s="99"/>
    </row>
    <row r="18" spans="1:41" x14ac:dyDescent="0.2">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31"/>
      <c r="AB18" s="31"/>
      <c r="AC18" s="31"/>
      <c r="AD18" s="31"/>
      <c r="AE18" s="31"/>
      <c r="AF18" s="31"/>
      <c r="AG18" s="31"/>
      <c r="AH18" s="31"/>
      <c r="AI18" s="31"/>
      <c r="AL18" s="99"/>
      <c r="AM18" s="99"/>
      <c r="AN18" s="99"/>
      <c r="AO18" s="99"/>
    </row>
    <row r="19" spans="1:41" x14ac:dyDescent="0.2">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31"/>
      <c r="AB19" s="31"/>
      <c r="AC19" s="31"/>
      <c r="AD19" s="31"/>
      <c r="AE19" s="31"/>
      <c r="AF19" s="31"/>
      <c r="AG19" s="31"/>
      <c r="AH19" s="31"/>
      <c r="AI19" s="31"/>
      <c r="AL19" s="99"/>
      <c r="AM19" s="99"/>
      <c r="AN19" s="99"/>
      <c r="AO19" s="99"/>
    </row>
    <row r="20" spans="1:41" x14ac:dyDescent="0.2">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31"/>
      <c r="AB20" s="31"/>
      <c r="AC20" s="31"/>
      <c r="AD20" s="31"/>
      <c r="AE20" s="31"/>
      <c r="AF20" s="31"/>
      <c r="AG20" s="31"/>
      <c r="AH20" s="31"/>
      <c r="AI20" s="31"/>
      <c r="AL20" s="99"/>
      <c r="AM20" s="99"/>
      <c r="AN20" s="99"/>
      <c r="AO20" s="99"/>
    </row>
    <row r="21" spans="1:41" x14ac:dyDescent="0.2">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31"/>
      <c r="AB21" s="31"/>
      <c r="AC21" s="31"/>
      <c r="AD21" s="31"/>
      <c r="AE21" s="31"/>
      <c r="AF21" s="31"/>
      <c r="AG21" s="31"/>
      <c r="AH21" s="31"/>
      <c r="AI21" s="31"/>
      <c r="AL21" s="99"/>
      <c r="AM21" s="99"/>
      <c r="AN21" s="99"/>
      <c r="AO21" s="99"/>
    </row>
    <row r="22" spans="1:41" x14ac:dyDescent="0.2">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31"/>
      <c r="AB22" s="31"/>
      <c r="AC22" s="31"/>
      <c r="AD22" s="31"/>
      <c r="AE22" s="31"/>
      <c r="AF22" s="31"/>
      <c r="AG22" s="31"/>
      <c r="AH22" s="31"/>
      <c r="AI22" s="31"/>
      <c r="AL22" s="99"/>
      <c r="AM22" s="99"/>
      <c r="AN22" s="99"/>
      <c r="AO22" s="99"/>
    </row>
    <row r="23" spans="1:41" x14ac:dyDescent="0.2">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31"/>
      <c r="AB23" s="31"/>
      <c r="AC23" s="31"/>
      <c r="AD23" s="31"/>
      <c r="AE23" s="31"/>
      <c r="AF23" s="31"/>
      <c r="AG23" s="31"/>
      <c r="AH23" s="31"/>
      <c r="AI23" s="31"/>
      <c r="AL23" s="99"/>
      <c r="AM23" s="99"/>
      <c r="AN23" s="99"/>
      <c r="AO23" s="99"/>
    </row>
    <row r="24" spans="1:41" x14ac:dyDescent="0.2">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31"/>
      <c r="AB24" s="31"/>
      <c r="AC24" s="31"/>
      <c r="AD24" s="31"/>
      <c r="AE24" s="31"/>
      <c r="AF24" s="31"/>
      <c r="AG24" s="31"/>
      <c r="AH24" s="31"/>
      <c r="AI24" s="31"/>
      <c r="AL24" s="99"/>
      <c r="AM24" s="99"/>
      <c r="AN24" s="99"/>
      <c r="AO24" s="99"/>
    </row>
    <row r="25" spans="1:41" x14ac:dyDescent="0.2">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31"/>
      <c r="AB25" s="31"/>
      <c r="AC25" s="31"/>
      <c r="AD25" s="31"/>
      <c r="AE25" s="31"/>
      <c r="AF25" s="31"/>
      <c r="AG25" s="31"/>
      <c r="AH25" s="31"/>
      <c r="AI25" s="31"/>
      <c r="AL25" s="99"/>
      <c r="AM25" s="99"/>
      <c r="AN25" s="99"/>
      <c r="AO25" s="99"/>
    </row>
    <row r="26" spans="1:41" x14ac:dyDescent="0.2">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31"/>
      <c r="AB26" s="31"/>
      <c r="AC26" s="31"/>
      <c r="AD26" s="31"/>
      <c r="AE26" s="31"/>
      <c r="AF26" s="31"/>
      <c r="AG26" s="31"/>
      <c r="AH26" s="31"/>
      <c r="AI26" s="31"/>
      <c r="AL26" s="99"/>
      <c r="AM26" s="99"/>
      <c r="AN26" s="99"/>
      <c r="AO26" s="99"/>
    </row>
    <row r="27" spans="1:41" x14ac:dyDescent="0.2">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31"/>
      <c r="AB27" s="31"/>
      <c r="AC27" s="31"/>
      <c r="AD27" s="31"/>
      <c r="AE27" s="31"/>
      <c r="AF27" s="31"/>
      <c r="AG27" s="31"/>
      <c r="AH27" s="31"/>
      <c r="AI27" s="31"/>
      <c r="AL27" s="99"/>
      <c r="AM27" s="99"/>
      <c r="AN27" s="99"/>
      <c r="AO27" s="99"/>
    </row>
    <row r="28" spans="1:41" x14ac:dyDescent="0.2">
      <c r="B28" s="1"/>
    </row>
    <row r="29" spans="1:41" x14ac:dyDescent="0.2">
      <c r="B29" s="1"/>
    </row>
    <row r="30" spans="1:41" x14ac:dyDescent="0.2">
      <c r="B30" s="1"/>
    </row>
    <row r="31" spans="1:41" x14ac:dyDescent="0.2">
      <c r="B31" s="1"/>
    </row>
    <row r="32" spans="1:41"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45" spans="2:2" x14ac:dyDescent="0.2">
      <c r="B45" s="44"/>
    </row>
    <row r="46" spans="2:2" x14ac:dyDescent="0.2">
      <c r="B46" s="44"/>
    </row>
    <row r="47" spans="2:2" x14ac:dyDescent="0.2">
      <c r="B47" s="44"/>
    </row>
    <row r="48" spans="2:2" x14ac:dyDescent="0.2">
      <c r="B48" s="44"/>
    </row>
    <row r="49" spans="2:2" x14ac:dyDescent="0.2">
      <c r="B49" s="44"/>
    </row>
    <row r="50" spans="2:2" x14ac:dyDescent="0.2">
      <c r="B50" s="44"/>
    </row>
    <row r="51" spans="2:2" x14ac:dyDescent="0.2">
      <c r="B51" s="44"/>
    </row>
    <row r="52" spans="2:2" x14ac:dyDescent="0.2">
      <c r="B52" s="44"/>
    </row>
    <row r="53" spans="2:2" x14ac:dyDescent="0.2">
      <c r="B53" s="44"/>
    </row>
    <row r="54" spans="2:2" x14ac:dyDescent="0.2">
      <c r="B54" s="44"/>
    </row>
    <row r="55" spans="2:2" x14ac:dyDescent="0.2">
      <c r="B55" s="44"/>
    </row>
    <row r="56" spans="2:2" x14ac:dyDescent="0.2">
      <c r="B56" s="44"/>
    </row>
    <row r="57" spans="2:2" x14ac:dyDescent="0.2">
      <c r="B57" s="44"/>
    </row>
    <row r="58" spans="2:2" x14ac:dyDescent="0.2">
      <c r="B58" s="44"/>
    </row>
    <row r="59" spans="2:2" x14ac:dyDescent="0.2">
      <c r="B59" s="44"/>
    </row>
    <row r="60" spans="2:2" x14ac:dyDescent="0.2">
      <c r="B60" s="44"/>
    </row>
    <row r="61" spans="2:2" x14ac:dyDescent="0.2">
      <c r="B61" s="44"/>
    </row>
    <row r="62" spans="2:2" x14ac:dyDescent="0.2">
      <c r="B62" s="44"/>
    </row>
    <row r="63" spans="2:2" x14ac:dyDescent="0.2">
      <c r="B63" s="44"/>
    </row>
    <row r="64" spans="2:2" x14ac:dyDescent="0.2">
      <c r="B64" s="44"/>
    </row>
    <row r="65" spans="2:2" x14ac:dyDescent="0.2">
      <c r="B65" s="44"/>
    </row>
    <row r="66" spans="2:2" x14ac:dyDescent="0.2">
      <c r="B66" s="44"/>
    </row>
    <row r="67" spans="2:2" x14ac:dyDescent="0.2">
      <c r="B67" s="44"/>
    </row>
    <row r="68" spans="2:2" x14ac:dyDescent="0.2">
      <c r="B68" s="44"/>
    </row>
    <row r="69" spans="2:2" x14ac:dyDescent="0.2">
      <c r="B69" s="44"/>
    </row>
    <row r="70" spans="2:2" x14ac:dyDescent="0.2">
      <c r="B70" s="44"/>
    </row>
    <row r="71" spans="2:2" x14ac:dyDescent="0.2">
      <c r="B71" s="44"/>
    </row>
    <row r="72" spans="2:2" x14ac:dyDescent="0.2">
      <c r="B72" s="44"/>
    </row>
    <row r="73" spans="2:2" x14ac:dyDescent="0.2">
      <c r="B73" s="44"/>
    </row>
  </sheetData>
  <sheetProtection algorithmName="SHA-512" hashValue="ryyjNp9SnTSSPl3fnMG2S0H58RpDGS+B6HBUGHwyHZX3AzVRATDjehETRJy4gL1CYQ3qp5tXNXbxmX9esKVcxA==" saltValue="Gp7TKt5oCbrmygoWZnmbCA==" spinCount="100000" sheet="1" formatCells="0" formatColumns="0" formatRows="0" insertRows="0" deleteRows="0" sort="0" autoFilter="0"/>
  <mergeCells count="6">
    <mergeCell ref="AG2:AI2"/>
    <mergeCell ref="A2:B2"/>
    <mergeCell ref="E2:G2"/>
    <mergeCell ref="H2:J2"/>
    <mergeCell ref="AA2:AC2"/>
    <mergeCell ref="AD2:AF2"/>
  </mergeCells>
  <hyperlinks>
    <hyperlink ref="C3" r:id="rId1" xr:uid="{7A10C0A7-D787-4859-893A-CAFB3D607535}"/>
  </hyperlinks>
  <pageMargins left="0.7" right="0.7" top="0.75" bottom="0.75" header="0.3" footer="0.3"/>
  <pageSetup paperSize="9" orientation="portrait" r:id="rId2"/>
  <customProperties>
    <customPr name="QAA_DRILLPATH_NODE_ID" r:id="rId3"/>
  </customProperties>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Q81"/>
  <sheetViews>
    <sheetView zoomScale="130" zoomScaleNormal="130" workbookViewId="0">
      <pane xSplit="3" ySplit="8" topLeftCell="D9" activePane="bottomRight" state="frozen"/>
      <selection pane="topRight" activeCell="D1" sqref="D1"/>
      <selection pane="bottomLeft" activeCell="A9" sqref="A9"/>
      <selection pane="bottomRight" activeCell="C3" sqref="C3"/>
    </sheetView>
  </sheetViews>
  <sheetFormatPr defaultColWidth="6.1640625" defaultRowHeight="12.75" x14ac:dyDescent="0.2"/>
  <cols>
    <col min="1" max="1" width="4.83203125" style="25" customWidth="1"/>
    <col min="2" max="2" width="5.1640625" style="31" customWidth="1"/>
    <col min="3" max="3" width="43" style="25" customWidth="1"/>
    <col min="4" max="4" width="18.83203125" customWidth="1"/>
    <col min="5" max="13" width="12.6640625" customWidth="1"/>
    <col min="14" max="14" width="17.33203125" customWidth="1"/>
    <col min="15" max="16" width="3" hidden="1" customWidth="1"/>
    <col min="17" max="19" width="2.5" hidden="1" customWidth="1"/>
    <col min="20" max="20" width="2.1640625" hidden="1" customWidth="1"/>
    <col min="21" max="21" width="2.5" hidden="1" customWidth="1"/>
    <col min="22" max="22" width="3" hidden="1" customWidth="1"/>
    <col min="23" max="23" width="3.33203125" hidden="1" customWidth="1"/>
    <col min="24" max="24" width="3.5" hidden="1" customWidth="1"/>
    <col min="25" max="25" width="2.5" hidden="1" customWidth="1"/>
    <col min="26" max="26" width="3.1640625" hidden="1" customWidth="1"/>
    <col min="27" max="27" width="16.83203125" customWidth="1"/>
    <col min="28" max="28" width="22.5" customWidth="1"/>
    <col min="29" max="29" width="10.1640625" customWidth="1"/>
    <col min="30" max="31" width="6.1640625" customWidth="1"/>
  </cols>
  <sheetData>
    <row r="1" spans="1:43" s="25" customFormat="1" ht="31.5" x14ac:dyDescent="0.2">
      <c r="A1" s="17" t="s">
        <v>111</v>
      </c>
      <c r="B1" s="34"/>
      <c r="C1" s="55" t="s">
        <v>86</v>
      </c>
      <c r="D1" s="56" t="str">
        <f>IF( AND(Cabeçalho!$L$1="S3",Cabeçalho!$B$5="12"),"PREENCHER TABELA","-")</f>
        <v>-</v>
      </c>
      <c r="AA1" s="26" t="s">
        <v>13</v>
      </c>
      <c r="AB1" s="26" t="s">
        <v>108</v>
      </c>
      <c r="AC1" s="30"/>
      <c r="AD1" s="30"/>
      <c r="AE1" s="30"/>
      <c r="AF1" s="30"/>
      <c r="AG1" s="30"/>
    </row>
    <row r="2" spans="1:43" s="17" customFormat="1" ht="24" x14ac:dyDescent="0.2">
      <c r="A2" s="92" t="s">
        <v>15</v>
      </c>
      <c r="B2" s="92"/>
      <c r="C2" s="18" t="s">
        <v>16</v>
      </c>
      <c r="D2" s="34" t="s">
        <v>5</v>
      </c>
      <c r="E2" s="74" t="s">
        <v>6</v>
      </c>
      <c r="F2" s="74" t="s">
        <v>7</v>
      </c>
      <c r="G2" s="74" t="s">
        <v>8</v>
      </c>
      <c r="H2" s="74" t="s">
        <v>9</v>
      </c>
      <c r="I2" s="74" t="s">
        <v>99</v>
      </c>
      <c r="J2" s="74" t="s">
        <v>100</v>
      </c>
      <c r="K2" s="74" t="s">
        <v>101</v>
      </c>
      <c r="L2" s="74" t="s">
        <v>102</v>
      </c>
      <c r="M2" s="74" t="s">
        <v>103</v>
      </c>
      <c r="N2" s="75" t="s">
        <v>104</v>
      </c>
      <c r="AA2" s="89" t="s">
        <v>43</v>
      </c>
      <c r="AB2" s="90"/>
      <c r="AC2" s="91"/>
      <c r="AD2" s="89" t="s">
        <v>44</v>
      </c>
      <c r="AE2" s="90"/>
      <c r="AF2" s="91"/>
      <c r="AG2" s="89" t="s">
        <v>45</v>
      </c>
      <c r="AH2" s="90"/>
      <c r="AI2" s="91"/>
      <c r="AP2" s="17" t="s">
        <v>60</v>
      </c>
    </row>
    <row r="3" spans="1:43" s="17" customFormat="1" ht="36.75" customHeight="1" x14ac:dyDescent="0.2">
      <c r="A3" s="48" t="s">
        <v>40</v>
      </c>
      <c r="B3" s="48" t="s">
        <v>41</v>
      </c>
      <c r="C3" s="118" t="s">
        <v>167</v>
      </c>
      <c r="D3" s="34" t="s">
        <v>0</v>
      </c>
      <c r="E3" s="34" t="s">
        <v>1</v>
      </c>
      <c r="F3" s="74" t="s">
        <v>2</v>
      </c>
      <c r="G3" s="74" t="s">
        <v>3</v>
      </c>
      <c r="H3" s="74" t="s">
        <v>4</v>
      </c>
      <c r="I3" s="74" t="s">
        <v>10</v>
      </c>
      <c r="J3" s="74" t="s">
        <v>11</v>
      </c>
      <c r="K3" s="74" t="s">
        <v>12</v>
      </c>
      <c r="L3" s="74" t="s">
        <v>96</v>
      </c>
      <c r="M3" s="74" t="s">
        <v>97</v>
      </c>
      <c r="N3" s="74" t="s">
        <v>98</v>
      </c>
      <c r="AA3" s="47" t="s">
        <v>38</v>
      </c>
      <c r="AB3" s="47" t="s">
        <v>16</v>
      </c>
      <c r="AC3" s="47" t="s">
        <v>17</v>
      </c>
      <c r="AD3" s="47" t="s">
        <v>38</v>
      </c>
      <c r="AE3" s="47" t="s">
        <v>16</v>
      </c>
      <c r="AF3" s="47" t="s">
        <v>17</v>
      </c>
      <c r="AG3" s="47" t="s">
        <v>38</v>
      </c>
      <c r="AH3" s="47" t="s">
        <v>16</v>
      </c>
      <c r="AI3" s="47" t="s">
        <v>17</v>
      </c>
      <c r="AP3" s="17" t="s">
        <v>61</v>
      </c>
    </row>
    <row r="4" spans="1:43" s="17" customFormat="1" ht="13.9" hidden="1" customHeight="1" x14ac:dyDescent="0.2">
      <c r="B4" s="34"/>
      <c r="C4" s="18"/>
      <c r="D4" s="77"/>
      <c r="E4" s="77"/>
      <c r="F4" s="78"/>
      <c r="G4" s="78"/>
      <c r="H4" s="78"/>
      <c r="I4" s="78"/>
      <c r="J4" s="78"/>
      <c r="K4" s="78"/>
      <c r="L4" s="78"/>
      <c r="M4" s="78"/>
      <c r="N4" s="78"/>
    </row>
    <row r="5" spans="1:43" s="17" customFormat="1" ht="13.9" hidden="1" customHeight="1" x14ac:dyDescent="0.2">
      <c r="B5" s="34"/>
      <c r="C5" s="18"/>
      <c r="D5" s="34" t="s">
        <v>105</v>
      </c>
      <c r="E5" s="34" t="s">
        <v>105</v>
      </c>
      <c r="F5" s="34" t="s">
        <v>105</v>
      </c>
      <c r="G5" s="34" t="s">
        <v>105</v>
      </c>
      <c r="H5" s="34" t="s">
        <v>105</v>
      </c>
      <c r="I5" s="34" t="s">
        <v>105</v>
      </c>
      <c r="J5" s="34" t="s">
        <v>105</v>
      </c>
      <c r="K5" s="34" t="s">
        <v>105</v>
      </c>
      <c r="L5" s="34" t="s">
        <v>105</v>
      </c>
      <c r="M5" s="34" t="s">
        <v>105</v>
      </c>
      <c r="N5" s="34" t="s">
        <v>105</v>
      </c>
      <c r="O5" s="32"/>
      <c r="P5" s="32"/>
      <c r="Q5" s="32"/>
      <c r="R5" s="32"/>
      <c r="S5" s="32"/>
      <c r="T5" s="32"/>
    </row>
    <row r="6" spans="1:43" s="17" customFormat="1" ht="13.9" hidden="1" customHeight="1" x14ac:dyDescent="0.2">
      <c r="B6" s="34"/>
      <c r="C6" s="18"/>
      <c r="D6" s="22"/>
      <c r="E6" s="22"/>
    </row>
    <row r="7" spans="1:43" s="36" customFormat="1" ht="13.9" customHeight="1" x14ac:dyDescent="0.2">
      <c r="A7" s="45" t="s">
        <v>39</v>
      </c>
      <c r="B7" s="34"/>
      <c r="D7" s="46" t="str">
        <f>Cabeçalho!$B$4</f>
        <v>2025</v>
      </c>
      <c r="E7" s="82">
        <f>D7-1</f>
        <v>2024</v>
      </c>
      <c r="F7" s="82">
        <f t="shared" ref="F7:M7" si="0">E7-1</f>
        <v>2023</v>
      </c>
      <c r="G7" s="82">
        <f t="shared" si="0"/>
        <v>2022</v>
      </c>
      <c r="H7" s="82">
        <f t="shared" si="0"/>
        <v>2021</v>
      </c>
      <c r="I7" s="82">
        <f t="shared" si="0"/>
        <v>2020</v>
      </c>
      <c r="J7" s="82">
        <f t="shared" si="0"/>
        <v>2019</v>
      </c>
      <c r="K7" s="82">
        <f t="shared" si="0"/>
        <v>2018</v>
      </c>
      <c r="L7" s="82">
        <f t="shared" si="0"/>
        <v>2017</v>
      </c>
      <c r="M7" s="82">
        <f t="shared" si="0"/>
        <v>2016</v>
      </c>
      <c r="N7" s="40"/>
      <c r="O7" s="40"/>
      <c r="P7" s="40"/>
      <c r="Q7" s="40"/>
      <c r="R7" s="40"/>
      <c r="S7" s="40"/>
      <c r="T7" s="40"/>
      <c r="U7" s="17"/>
      <c r="V7" s="17"/>
      <c r="W7" s="17"/>
      <c r="X7" s="17"/>
      <c r="Y7" s="17"/>
      <c r="Z7" s="17"/>
      <c r="AA7" s="40"/>
      <c r="AB7" s="40"/>
      <c r="AC7" s="40"/>
      <c r="AD7" s="40"/>
    </row>
    <row r="8" spans="1:43" ht="31.5" customHeight="1" x14ac:dyDescent="0.2">
      <c r="A8" s="28"/>
      <c r="C8" s="94" t="s">
        <v>87</v>
      </c>
      <c r="D8" s="94"/>
      <c r="E8" s="94"/>
      <c r="F8" s="94"/>
      <c r="G8" s="94"/>
      <c r="H8" s="94"/>
      <c r="I8" s="94"/>
      <c r="J8" s="94"/>
      <c r="K8" s="94"/>
      <c r="L8" s="94"/>
      <c r="M8" s="94"/>
      <c r="N8" s="95"/>
      <c r="O8" s="79"/>
      <c r="P8" s="79"/>
      <c r="Q8" s="79"/>
      <c r="R8" s="79"/>
      <c r="S8" s="79"/>
      <c r="T8" s="79"/>
      <c r="U8" s="80"/>
      <c r="V8" s="80"/>
      <c r="W8" s="80"/>
      <c r="X8" s="80"/>
      <c r="Y8" s="80"/>
      <c r="Z8" s="80"/>
      <c r="AA8" s="81"/>
      <c r="AB8" s="76"/>
      <c r="AC8" s="76"/>
      <c r="AD8" s="76"/>
      <c r="AE8" s="76"/>
      <c r="AF8" s="76"/>
      <c r="AG8" s="76"/>
      <c r="AH8" s="76"/>
      <c r="AI8" s="76"/>
      <c r="AJ8" s="76"/>
      <c r="AK8" s="76"/>
      <c r="AL8" s="76"/>
      <c r="AM8" s="76"/>
      <c r="AN8" s="76"/>
      <c r="AO8" s="76"/>
      <c r="AP8" s="69">
        <f>LEN(D8)</f>
        <v>0</v>
      </c>
      <c r="AQ8" s="70" t="str">
        <f>IF(AP8&gt;4000,"RESUMIR. MÁXIMO DE 4000","")</f>
        <v/>
      </c>
    </row>
    <row r="9" spans="1:43" ht="15.75" x14ac:dyDescent="0.2">
      <c r="A9" s="28">
        <v>1</v>
      </c>
      <c r="B9" s="19"/>
      <c r="C9" s="23" t="s">
        <v>88</v>
      </c>
      <c r="D9" s="98">
        <v>0</v>
      </c>
      <c r="E9" s="98">
        <v>0</v>
      </c>
      <c r="F9" s="98">
        <v>0</v>
      </c>
      <c r="G9" s="98">
        <v>0</v>
      </c>
      <c r="H9" s="98">
        <v>0</v>
      </c>
      <c r="I9" s="98">
        <v>0</v>
      </c>
      <c r="J9" s="98">
        <v>0</v>
      </c>
      <c r="K9" s="98">
        <v>0</v>
      </c>
      <c r="L9" s="98">
        <v>0</v>
      </c>
      <c r="M9" s="98">
        <v>0</v>
      </c>
      <c r="N9" s="98">
        <v>0</v>
      </c>
      <c r="O9" s="40"/>
      <c r="P9" s="40"/>
      <c r="Q9" s="40"/>
      <c r="R9" s="40"/>
      <c r="S9" s="40"/>
      <c r="T9" s="40"/>
      <c r="U9" s="17"/>
      <c r="V9" s="17"/>
      <c r="W9" s="17"/>
      <c r="X9" s="17"/>
      <c r="Y9" s="17"/>
      <c r="Z9" s="17"/>
      <c r="AA9" s="76"/>
      <c r="AB9" s="76"/>
      <c r="AC9" s="76"/>
      <c r="AD9" s="76"/>
      <c r="AE9" s="76"/>
      <c r="AF9" s="76"/>
      <c r="AG9" s="76"/>
      <c r="AH9" s="76"/>
      <c r="AI9" s="76"/>
      <c r="AJ9" s="76"/>
      <c r="AK9" s="76"/>
      <c r="AL9" s="76"/>
      <c r="AM9" s="76"/>
      <c r="AN9" s="76"/>
      <c r="AO9" s="76"/>
      <c r="AP9" s="69">
        <f>LEN(D9)</f>
        <v>1</v>
      </c>
      <c r="AQ9" s="70" t="str">
        <f t="shared" ref="AQ9:AQ12" si="1">IF(AP9&gt;4000,"RESUMIR. MÁXIMO DE 4000","")</f>
        <v/>
      </c>
    </row>
    <row r="10" spans="1:43" ht="31.5" x14ac:dyDescent="0.2">
      <c r="A10" s="28">
        <v>2</v>
      </c>
      <c r="B10" s="19"/>
      <c r="C10" s="23" t="s">
        <v>89</v>
      </c>
      <c r="D10" s="98">
        <v>0</v>
      </c>
      <c r="E10" s="98">
        <v>0</v>
      </c>
      <c r="F10" s="98">
        <v>0</v>
      </c>
      <c r="G10" s="98">
        <v>0</v>
      </c>
      <c r="H10" s="98">
        <v>0</v>
      </c>
      <c r="I10" s="98">
        <v>0</v>
      </c>
      <c r="J10" s="98">
        <v>0</v>
      </c>
      <c r="K10" s="98">
        <v>0</v>
      </c>
      <c r="L10" s="98">
        <v>0</v>
      </c>
      <c r="M10" s="98">
        <v>0</v>
      </c>
      <c r="N10" s="98">
        <v>0</v>
      </c>
      <c r="O10" s="40"/>
      <c r="P10" s="40"/>
      <c r="Q10" s="40"/>
      <c r="R10" s="40"/>
      <c r="S10" s="40"/>
      <c r="T10" s="40"/>
      <c r="U10" s="17"/>
      <c r="V10" s="17"/>
      <c r="W10" s="17"/>
      <c r="X10" s="17"/>
      <c r="Y10" s="17"/>
      <c r="Z10" s="17"/>
      <c r="AA10" s="76"/>
      <c r="AB10" s="76"/>
      <c r="AC10" s="76"/>
      <c r="AD10" s="76"/>
      <c r="AE10" s="76"/>
      <c r="AF10" s="76"/>
      <c r="AG10" s="76"/>
      <c r="AH10" s="76"/>
      <c r="AI10" s="76"/>
      <c r="AJ10" s="76"/>
      <c r="AK10" s="76"/>
      <c r="AL10" s="76"/>
      <c r="AM10" s="76"/>
      <c r="AN10" s="76"/>
      <c r="AO10" s="76"/>
      <c r="AP10" s="69">
        <f>LEN(D10)</f>
        <v>1</v>
      </c>
      <c r="AQ10" s="70" t="str">
        <f t="shared" si="1"/>
        <v/>
      </c>
    </row>
    <row r="11" spans="1:43" ht="31.5" x14ac:dyDescent="0.2">
      <c r="A11" s="28">
        <v>3</v>
      </c>
      <c r="B11" s="19"/>
      <c r="C11" s="23" t="s">
        <v>90</v>
      </c>
      <c r="D11" s="98">
        <v>0</v>
      </c>
      <c r="E11" s="98">
        <v>0</v>
      </c>
      <c r="F11" s="98">
        <v>0</v>
      </c>
      <c r="G11" s="98">
        <v>0</v>
      </c>
      <c r="H11" s="98">
        <v>0</v>
      </c>
      <c r="I11" s="98">
        <v>0</v>
      </c>
      <c r="J11" s="98">
        <v>0</v>
      </c>
      <c r="K11" s="98">
        <v>0</v>
      </c>
      <c r="L11" s="98">
        <v>0</v>
      </c>
      <c r="M11" s="98">
        <v>0</v>
      </c>
      <c r="N11" s="98">
        <v>0</v>
      </c>
      <c r="O11" s="40"/>
      <c r="P11" s="40"/>
      <c r="Q11" s="40"/>
      <c r="R11" s="40"/>
      <c r="S11" s="40"/>
      <c r="T11" s="40"/>
      <c r="U11" s="17"/>
      <c r="V11" s="17"/>
      <c r="W11" s="17"/>
      <c r="X11" s="17"/>
      <c r="Y11" s="17"/>
      <c r="Z11" s="17"/>
      <c r="AA11" s="76"/>
      <c r="AB11" s="76"/>
      <c r="AC11" s="76"/>
      <c r="AD11" s="76"/>
      <c r="AE11" s="76"/>
      <c r="AF11" s="76"/>
      <c r="AG11" s="76"/>
      <c r="AH11" s="76"/>
      <c r="AI11" s="76"/>
      <c r="AJ11" s="76"/>
      <c r="AK11" s="76"/>
      <c r="AL11" s="76"/>
      <c r="AM11" s="76"/>
      <c r="AN11" s="76"/>
      <c r="AO11" s="76"/>
      <c r="AP11" s="69">
        <f>LEN(D11)</f>
        <v>1</v>
      </c>
      <c r="AQ11" s="70" t="str">
        <f t="shared" si="1"/>
        <v/>
      </c>
    </row>
    <row r="12" spans="1:43" ht="31.5" x14ac:dyDescent="0.2">
      <c r="A12" s="28">
        <v>4</v>
      </c>
      <c r="B12" s="20"/>
      <c r="C12" s="23" t="s">
        <v>91</v>
      </c>
      <c r="D12" s="98">
        <v>0</v>
      </c>
      <c r="E12" s="98">
        <v>0</v>
      </c>
      <c r="F12" s="98">
        <v>0</v>
      </c>
      <c r="G12" s="98">
        <v>0</v>
      </c>
      <c r="H12" s="98">
        <v>0</v>
      </c>
      <c r="I12" s="98">
        <v>0</v>
      </c>
      <c r="J12" s="98">
        <v>0</v>
      </c>
      <c r="K12" s="98">
        <v>0</v>
      </c>
      <c r="L12" s="98">
        <v>0</v>
      </c>
      <c r="M12" s="98">
        <v>0</v>
      </c>
      <c r="N12" s="98">
        <v>0</v>
      </c>
      <c r="O12" s="40"/>
      <c r="P12" s="40"/>
      <c r="Q12" s="40"/>
      <c r="R12" s="40"/>
      <c r="S12" s="40"/>
      <c r="T12" s="40"/>
      <c r="U12" s="17"/>
      <c r="V12" s="17"/>
      <c r="W12" s="17"/>
      <c r="X12" s="17"/>
      <c r="Y12" s="17"/>
      <c r="Z12" s="17"/>
      <c r="AA12" s="76"/>
      <c r="AB12" s="76"/>
      <c r="AC12" s="76"/>
      <c r="AD12" s="76"/>
      <c r="AE12" s="76"/>
      <c r="AF12" s="76"/>
      <c r="AG12" s="76"/>
      <c r="AH12" s="76"/>
      <c r="AI12" s="76"/>
      <c r="AJ12" s="76"/>
      <c r="AK12" s="76"/>
      <c r="AL12" s="76"/>
      <c r="AM12" s="76"/>
      <c r="AN12" s="76"/>
      <c r="AO12" s="76"/>
      <c r="AP12" s="69">
        <f>LEN(D12)</f>
        <v>1</v>
      </c>
      <c r="AQ12" s="70" t="str">
        <f t="shared" si="1"/>
        <v/>
      </c>
    </row>
    <row r="13" spans="1:43" ht="31.5" x14ac:dyDescent="0.2">
      <c r="A13" s="28">
        <v>5</v>
      </c>
      <c r="B13" s="20"/>
      <c r="C13" s="23" t="s">
        <v>92</v>
      </c>
      <c r="D13" s="98">
        <v>0</v>
      </c>
      <c r="E13" s="98">
        <v>0</v>
      </c>
      <c r="F13" s="98">
        <v>0</v>
      </c>
      <c r="G13" s="98">
        <v>0</v>
      </c>
      <c r="H13" s="98">
        <v>0</v>
      </c>
      <c r="I13" s="98">
        <v>0</v>
      </c>
      <c r="J13" s="98">
        <v>0</v>
      </c>
      <c r="K13" s="98">
        <v>0</v>
      </c>
      <c r="L13" s="98">
        <v>0</v>
      </c>
      <c r="M13" s="98">
        <v>0</v>
      </c>
      <c r="N13" s="98">
        <v>0</v>
      </c>
      <c r="O13" s="40"/>
      <c r="P13" s="40"/>
      <c r="Q13" s="40"/>
      <c r="R13" s="40"/>
      <c r="S13" s="40"/>
      <c r="T13" s="40"/>
      <c r="U13" s="17"/>
      <c r="V13" s="17"/>
      <c r="W13" s="17"/>
      <c r="X13" s="17"/>
      <c r="Y13" s="17"/>
      <c r="Z13" s="17"/>
      <c r="AA13" s="76"/>
      <c r="AB13" s="76"/>
      <c r="AC13" s="76"/>
      <c r="AD13" s="76"/>
      <c r="AE13" s="76"/>
      <c r="AF13" s="76"/>
      <c r="AG13" s="76"/>
      <c r="AH13" s="76"/>
      <c r="AI13" s="76"/>
      <c r="AJ13" s="76"/>
      <c r="AK13" s="76"/>
      <c r="AL13" s="76"/>
      <c r="AM13" s="76"/>
      <c r="AN13" s="76"/>
      <c r="AO13" s="76"/>
      <c r="AP13" s="69"/>
      <c r="AQ13" s="70"/>
    </row>
    <row r="14" spans="1:43" ht="31.5" customHeight="1" x14ac:dyDescent="0.2">
      <c r="A14" s="28"/>
      <c r="C14" s="94" t="s">
        <v>93</v>
      </c>
      <c r="D14" s="94"/>
      <c r="E14" s="94"/>
      <c r="F14" s="94"/>
      <c r="G14" s="94"/>
      <c r="H14" s="94"/>
      <c r="I14" s="94"/>
      <c r="J14" s="94"/>
      <c r="K14" s="94"/>
      <c r="L14" s="94"/>
      <c r="M14" s="94"/>
      <c r="N14" s="95"/>
      <c r="O14" s="79"/>
      <c r="P14" s="79"/>
      <c r="Q14" s="79"/>
      <c r="R14" s="79"/>
      <c r="S14" s="79"/>
      <c r="T14" s="79"/>
      <c r="U14" s="80"/>
      <c r="V14" s="80"/>
      <c r="W14" s="80"/>
      <c r="X14" s="80"/>
      <c r="Y14" s="80"/>
      <c r="Z14" s="80"/>
      <c r="AA14" s="81"/>
      <c r="AB14" s="76"/>
      <c r="AC14" s="76"/>
      <c r="AD14" s="76"/>
      <c r="AE14" s="76"/>
      <c r="AF14" s="76"/>
      <c r="AG14" s="76"/>
      <c r="AH14" s="76"/>
      <c r="AI14" s="76"/>
      <c r="AJ14" s="76"/>
      <c r="AK14" s="76"/>
      <c r="AL14" s="76"/>
      <c r="AM14" s="76"/>
      <c r="AN14" s="76"/>
      <c r="AO14" s="76"/>
      <c r="AP14" s="69">
        <f>LEN(D14)</f>
        <v>0</v>
      </c>
      <c r="AQ14" s="70" t="str">
        <f>IF(AP14&gt;4000,"RESUMIR. MÁXIMO DE 4000","")</f>
        <v/>
      </c>
    </row>
    <row r="15" spans="1:43" ht="15.75" x14ac:dyDescent="0.2">
      <c r="A15" s="28">
        <v>6</v>
      </c>
      <c r="B15" s="19"/>
      <c r="C15" s="23" t="s">
        <v>88</v>
      </c>
      <c r="D15" s="98">
        <v>0</v>
      </c>
      <c r="E15" s="98">
        <v>0</v>
      </c>
      <c r="F15" s="98">
        <v>0</v>
      </c>
      <c r="G15" s="98">
        <v>0</v>
      </c>
      <c r="H15" s="98">
        <v>0</v>
      </c>
      <c r="I15" s="98">
        <v>0</v>
      </c>
      <c r="J15" s="98">
        <v>0</v>
      </c>
      <c r="K15" s="98">
        <v>0</v>
      </c>
      <c r="L15" s="98">
        <v>0</v>
      </c>
      <c r="M15" s="98">
        <v>0</v>
      </c>
      <c r="N15" s="98">
        <v>0</v>
      </c>
      <c r="O15" s="40"/>
      <c r="P15" s="40"/>
      <c r="Q15" s="40"/>
      <c r="R15" s="40"/>
      <c r="S15" s="40"/>
      <c r="T15" s="40"/>
      <c r="U15" s="17"/>
      <c r="V15" s="17"/>
      <c r="W15" s="17"/>
      <c r="X15" s="17"/>
      <c r="Y15" s="17"/>
      <c r="Z15" s="17"/>
      <c r="AA15" s="76"/>
      <c r="AB15" s="76"/>
      <c r="AC15" s="76"/>
      <c r="AD15" s="76"/>
      <c r="AE15" s="76"/>
      <c r="AF15" s="76"/>
      <c r="AG15" s="76"/>
      <c r="AH15" s="76"/>
      <c r="AI15" s="76"/>
      <c r="AJ15" s="76"/>
      <c r="AK15" s="76"/>
      <c r="AL15" s="76"/>
      <c r="AM15" s="76"/>
      <c r="AN15" s="76"/>
      <c r="AO15" s="76"/>
      <c r="AP15" s="69">
        <f>LEN(D15)</f>
        <v>1</v>
      </c>
      <c r="AQ15" s="70" t="str">
        <f t="shared" ref="AQ15:AQ18" si="2">IF(AP15&gt;4000,"RESUMIR. MÁXIMO DE 4000","")</f>
        <v/>
      </c>
    </row>
    <row r="16" spans="1:43" ht="31.5" x14ac:dyDescent="0.2">
      <c r="A16" s="28">
        <v>7</v>
      </c>
      <c r="B16" s="19"/>
      <c r="C16" s="23" t="s">
        <v>89</v>
      </c>
      <c r="D16" s="98">
        <v>0</v>
      </c>
      <c r="E16" s="98">
        <v>0</v>
      </c>
      <c r="F16" s="98">
        <v>0</v>
      </c>
      <c r="G16" s="98">
        <v>0</v>
      </c>
      <c r="H16" s="98">
        <v>0</v>
      </c>
      <c r="I16" s="98">
        <v>0</v>
      </c>
      <c r="J16" s="98">
        <v>0</v>
      </c>
      <c r="K16" s="98">
        <v>0</v>
      </c>
      <c r="L16" s="98">
        <v>0</v>
      </c>
      <c r="M16" s="98">
        <v>0</v>
      </c>
      <c r="N16" s="98">
        <v>0</v>
      </c>
      <c r="O16" s="40"/>
      <c r="P16" s="40"/>
      <c r="Q16" s="40"/>
      <c r="R16" s="40"/>
      <c r="S16" s="40"/>
      <c r="T16" s="40"/>
      <c r="U16" s="17"/>
      <c r="V16" s="17"/>
      <c r="W16" s="17"/>
      <c r="X16" s="17"/>
      <c r="Y16" s="17"/>
      <c r="Z16" s="17"/>
      <c r="AA16" s="76"/>
      <c r="AB16" s="76"/>
      <c r="AC16" s="76"/>
      <c r="AD16" s="76"/>
      <c r="AE16" s="76"/>
      <c r="AF16" s="76"/>
      <c r="AG16" s="76"/>
      <c r="AH16" s="76"/>
      <c r="AI16" s="76"/>
      <c r="AJ16" s="76"/>
      <c r="AK16" s="76"/>
      <c r="AL16" s="76"/>
      <c r="AM16" s="76"/>
      <c r="AN16" s="76"/>
      <c r="AO16" s="76"/>
      <c r="AP16" s="69">
        <f>LEN(D16)</f>
        <v>1</v>
      </c>
      <c r="AQ16" s="70" t="str">
        <f t="shared" si="2"/>
        <v/>
      </c>
    </row>
    <row r="17" spans="1:43" ht="31.5" x14ac:dyDescent="0.2">
      <c r="A17" s="28">
        <v>8</v>
      </c>
      <c r="B17" s="19"/>
      <c r="C17" s="23" t="s">
        <v>90</v>
      </c>
      <c r="D17" s="98">
        <v>0</v>
      </c>
      <c r="E17" s="98">
        <v>0</v>
      </c>
      <c r="F17" s="98">
        <v>0</v>
      </c>
      <c r="G17" s="98">
        <v>0</v>
      </c>
      <c r="H17" s="98">
        <v>0</v>
      </c>
      <c r="I17" s="98">
        <v>0</v>
      </c>
      <c r="J17" s="98">
        <v>0</v>
      </c>
      <c r="K17" s="98">
        <v>0</v>
      </c>
      <c r="L17" s="98">
        <v>0</v>
      </c>
      <c r="M17" s="98">
        <v>0</v>
      </c>
      <c r="N17" s="98">
        <v>0</v>
      </c>
      <c r="O17" s="40"/>
      <c r="P17" s="40"/>
      <c r="Q17" s="40"/>
      <c r="R17" s="40"/>
      <c r="S17" s="40"/>
      <c r="T17" s="40"/>
      <c r="U17" s="17"/>
      <c r="V17" s="17"/>
      <c r="W17" s="17"/>
      <c r="X17" s="17"/>
      <c r="Y17" s="17"/>
      <c r="Z17" s="17"/>
      <c r="AA17" s="76"/>
      <c r="AB17" s="76"/>
      <c r="AC17" s="76"/>
      <c r="AD17" s="76"/>
      <c r="AE17" s="76"/>
      <c r="AF17" s="76"/>
      <c r="AG17" s="76"/>
      <c r="AH17" s="76"/>
      <c r="AI17" s="76"/>
      <c r="AJ17" s="76"/>
      <c r="AK17" s="76"/>
      <c r="AL17" s="76"/>
      <c r="AM17" s="76"/>
      <c r="AN17" s="76"/>
      <c r="AO17" s="76"/>
      <c r="AP17" s="69">
        <f>LEN(D17)</f>
        <v>1</v>
      </c>
      <c r="AQ17" s="70" t="str">
        <f t="shared" si="2"/>
        <v/>
      </c>
    </row>
    <row r="18" spans="1:43" ht="31.5" x14ac:dyDescent="0.2">
      <c r="A18" s="28">
        <v>9</v>
      </c>
      <c r="B18" s="20"/>
      <c r="C18" s="23" t="s">
        <v>91</v>
      </c>
      <c r="D18" s="98">
        <v>0</v>
      </c>
      <c r="E18" s="98">
        <v>0</v>
      </c>
      <c r="F18" s="98">
        <v>0</v>
      </c>
      <c r="G18" s="98">
        <v>0</v>
      </c>
      <c r="H18" s="98">
        <v>0</v>
      </c>
      <c r="I18" s="98">
        <v>0</v>
      </c>
      <c r="J18" s="98">
        <v>0</v>
      </c>
      <c r="K18" s="98">
        <v>0</v>
      </c>
      <c r="L18" s="98">
        <v>0</v>
      </c>
      <c r="M18" s="98">
        <v>0</v>
      </c>
      <c r="N18" s="98">
        <v>0</v>
      </c>
      <c r="O18" s="40"/>
      <c r="P18" s="40"/>
      <c r="Q18" s="40"/>
      <c r="R18" s="40"/>
      <c r="S18" s="40"/>
      <c r="T18" s="40"/>
      <c r="U18" s="17"/>
      <c r="V18" s="17"/>
      <c r="W18" s="17"/>
      <c r="X18" s="17"/>
      <c r="Y18" s="17"/>
      <c r="Z18" s="17"/>
      <c r="AA18" s="76"/>
      <c r="AB18" s="76"/>
      <c r="AC18" s="76"/>
      <c r="AD18" s="76"/>
      <c r="AE18" s="76"/>
      <c r="AF18" s="76"/>
      <c r="AG18" s="76"/>
      <c r="AH18" s="76"/>
      <c r="AI18" s="76"/>
      <c r="AJ18" s="76"/>
      <c r="AK18" s="76"/>
      <c r="AL18" s="76"/>
      <c r="AM18" s="76"/>
      <c r="AN18" s="76"/>
      <c r="AO18" s="76"/>
      <c r="AP18" s="69">
        <f>LEN(D18)</f>
        <v>1</v>
      </c>
      <c r="AQ18" s="70" t="str">
        <f t="shared" si="2"/>
        <v/>
      </c>
    </row>
    <row r="19" spans="1:43" ht="31.5" x14ac:dyDescent="0.2">
      <c r="A19" s="28">
        <v>10</v>
      </c>
      <c r="B19" s="20"/>
      <c r="C19" s="23" t="s">
        <v>92</v>
      </c>
      <c r="D19" s="98">
        <v>0</v>
      </c>
      <c r="E19" s="98">
        <v>0</v>
      </c>
      <c r="F19" s="98">
        <v>0</v>
      </c>
      <c r="G19" s="98">
        <v>0</v>
      </c>
      <c r="H19" s="98">
        <v>0</v>
      </c>
      <c r="I19" s="98">
        <v>0</v>
      </c>
      <c r="J19" s="98">
        <v>0</v>
      </c>
      <c r="K19" s="98">
        <v>0</v>
      </c>
      <c r="L19" s="98">
        <v>0</v>
      </c>
      <c r="M19" s="98">
        <v>0</v>
      </c>
      <c r="N19" s="98">
        <v>0</v>
      </c>
      <c r="O19" s="40"/>
      <c r="P19" s="40"/>
      <c r="Q19" s="40"/>
      <c r="R19" s="40"/>
      <c r="S19" s="40"/>
      <c r="T19" s="40"/>
      <c r="U19" s="17"/>
      <c r="V19" s="17"/>
      <c r="W19" s="17"/>
      <c r="X19" s="17"/>
      <c r="Y19" s="17"/>
      <c r="Z19" s="17"/>
      <c r="AA19" s="76"/>
      <c r="AB19" s="76"/>
      <c r="AC19" s="76"/>
      <c r="AD19" s="76"/>
      <c r="AE19" s="76"/>
      <c r="AF19" s="76"/>
      <c r="AG19" s="76"/>
      <c r="AH19" s="76"/>
      <c r="AI19" s="76"/>
      <c r="AJ19" s="76"/>
      <c r="AK19" s="76"/>
      <c r="AL19" s="76"/>
      <c r="AM19" s="76"/>
      <c r="AN19" s="76"/>
      <c r="AO19" s="76"/>
      <c r="AP19" s="69"/>
      <c r="AQ19" s="70"/>
    </row>
    <row r="20" spans="1:43" ht="29.25" customHeight="1" x14ac:dyDescent="0.2">
      <c r="A20" s="28"/>
      <c r="C20" s="94" t="s">
        <v>94</v>
      </c>
      <c r="D20" s="94"/>
      <c r="E20" s="94"/>
      <c r="F20" s="94"/>
      <c r="G20" s="94"/>
      <c r="H20" s="94"/>
      <c r="I20" s="94"/>
      <c r="J20" s="94"/>
      <c r="K20" s="94"/>
      <c r="L20" s="94"/>
      <c r="M20" s="94"/>
      <c r="N20" s="95"/>
      <c r="O20" s="79"/>
      <c r="P20" s="79"/>
      <c r="Q20" s="79"/>
      <c r="R20" s="79"/>
      <c r="S20" s="79"/>
      <c r="T20" s="79"/>
      <c r="U20" s="80"/>
      <c r="V20" s="80"/>
      <c r="W20" s="80"/>
      <c r="X20" s="80"/>
      <c r="Y20" s="80"/>
      <c r="Z20" s="80"/>
      <c r="AA20" s="81"/>
      <c r="AB20" s="76"/>
      <c r="AC20" s="76"/>
      <c r="AD20" s="76"/>
      <c r="AE20" s="76"/>
      <c r="AF20" s="76"/>
      <c r="AG20" s="76"/>
      <c r="AH20" s="76"/>
      <c r="AI20" s="76"/>
      <c r="AJ20" s="76"/>
      <c r="AK20" s="76"/>
      <c r="AL20" s="76"/>
      <c r="AM20" s="76"/>
      <c r="AN20" s="76"/>
      <c r="AO20" s="76"/>
      <c r="AP20" s="69">
        <f>LEN(D20)</f>
        <v>0</v>
      </c>
      <c r="AQ20" s="70" t="str">
        <f>IF(AP20&gt;4000,"RESUMIR. MÁXIMO DE 4000","")</f>
        <v/>
      </c>
    </row>
    <row r="21" spans="1:43" ht="63" x14ac:dyDescent="0.2">
      <c r="A21" s="28">
        <v>13</v>
      </c>
      <c r="B21" s="19"/>
      <c r="C21" s="23" t="s">
        <v>95</v>
      </c>
      <c r="D21" s="98">
        <v>0</v>
      </c>
      <c r="E21" s="98">
        <v>0</v>
      </c>
      <c r="F21" s="98">
        <v>0</v>
      </c>
      <c r="G21" s="98">
        <v>0</v>
      </c>
      <c r="H21" s="98">
        <v>0</v>
      </c>
      <c r="I21" s="98">
        <v>0</v>
      </c>
      <c r="J21" s="98">
        <v>0</v>
      </c>
      <c r="K21" s="98">
        <v>0</v>
      </c>
      <c r="L21" s="98">
        <v>0</v>
      </c>
      <c r="M21" s="98">
        <v>0</v>
      </c>
      <c r="N21" s="98">
        <v>0</v>
      </c>
      <c r="O21" s="40"/>
      <c r="P21" s="40"/>
      <c r="Q21" s="40"/>
      <c r="R21" s="40"/>
      <c r="S21" s="40"/>
      <c r="T21" s="40"/>
      <c r="U21" s="17"/>
      <c r="V21" s="17"/>
      <c r="W21" s="17"/>
      <c r="X21" s="17"/>
      <c r="Y21" s="17"/>
      <c r="Z21" s="17"/>
      <c r="AA21" s="76"/>
      <c r="AB21" s="76"/>
      <c r="AC21" s="76"/>
      <c r="AD21" s="76"/>
      <c r="AE21" s="76"/>
      <c r="AF21" s="76"/>
      <c r="AG21" s="76"/>
      <c r="AH21" s="76"/>
      <c r="AI21" s="76"/>
      <c r="AJ21" s="76"/>
      <c r="AK21" s="76"/>
      <c r="AL21" s="76"/>
      <c r="AM21" s="76"/>
      <c r="AN21" s="76"/>
      <c r="AO21" s="76"/>
      <c r="AP21" s="69">
        <f>LEN(D21)</f>
        <v>1</v>
      </c>
      <c r="AQ21" s="70" t="str">
        <f t="shared" ref="AQ21" si="3">IF(AP21&gt;4000,"RESUMIR. MÁXIMO DE 4000","")</f>
        <v/>
      </c>
    </row>
    <row r="22" spans="1:43" s="2" customFormat="1" ht="47.25" x14ac:dyDescent="0.2">
      <c r="A22" s="58" t="s">
        <v>37</v>
      </c>
      <c r="B22" s="19" t="s">
        <v>50</v>
      </c>
      <c r="C22" s="41" t="s">
        <v>42</v>
      </c>
      <c r="D22" s="19" t="s">
        <v>50</v>
      </c>
      <c r="E22" s="42"/>
      <c r="F22" s="42"/>
      <c r="G22" s="42"/>
      <c r="H22" s="42"/>
      <c r="I22" s="42"/>
      <c r="J22" s="42"/>
      <c r="K22" s="42"/>
      <c r="L22" s="42"/>
      <c r="M22" s="42"/>
      <c r="N22" s="42"/>
      <c r="O22" s="42"/>
      <c r="P22" s="42"/>
      <c r="Q22" s="42"/>
      <c r="R22" s="42"/>
      <c r="S22" s="42"/>
      <c r="T22" s="42"/>
      <c r="U22" s="17"/>
      <c r="V22" s="17"/>
      <c r="W22" s="17"/>
      <c r="X22" s="17"/>
      <c r="Y22" s="17"/>
      <c r="Z22" s="17"/>
      <c r="AA22" s="67"/>
      <c r="AB22" s="68"/>
      <c r="AC22" s="66"/>
      <c r="AD22" s="67"/>
      <c r="AE22" s="68"/>
      <c r="AF22" s="66"/>
      <c r="AG22" s="67"/>
      <c r="AH22" s="68"/>
      <c r="AI22" s="66"/>
    </row>
    <row r="23" spans="1:43" s="76" customFormat="1" ht="15.75" x14ac:dyDescent="0.2">
      <c r="A23" s="25"/>
      <c r="B23" s="20"/>
      <c r="C23" s="25"/>
    </row>
    <row r="24" spans="1:43" s="76" customFormat="1" ht="15.75" x14ac:dyDescent="0.2">
      <c r="A24" s="25"/>
      <c r="B24" s="19"/>
      <c r="C24" s="25"/>
    </row>
    <row r="25" spans="1:43" s="76" customFormat="1" ht="15.75" x14ac:dyDescent="0.2">
      <c r="A25" s="25"/>
      <c r="B25" s="19"/>
      <c r="C25" s="25"/>
    </row>
    <row r="26" spans="1:43" s="76" customFormat="1" ht="15.75" x14ac:dyDescent="0.2">
      <c r="A26" s="25"/>
      <c r="B26" s="19"/>
      <c r="C26" s="25"/>
    </row>
    <row r="27" spans="1:43" s="76" customFormat="1" ht="15.75" x14ac:dyDescent="0.2">
      <c r="A27" s="25"/>
      <c r="B27" s="19"/>
      <c r="C27" s="25"/>
    </row>
    <row r="28" spans="1:43" s="76" customFormat="1" ht="15.75" x14ac:dyDescent="0.2">
      <c r="A28" s="25"/>
      <c r="B28" s="19"/>
      <c r="C28" s="25"/>
    </row>
    <row r="29" spans="1:43" s="76" customFormat="1" x14ac:dyDescent="0.2">
      <c r="A29" s="25"/>
      <c r="B29" s="21"/>
      <c r="C29" s="25"/>
    </row>
    <row r="30" spans="1:43" s="76" customFormat="1" x14ac:dyDescent="0.2">
      <c r="A30" s="25"/>
      <c r="B30" s="21"/>
      <c r="C30" s="25"/>
    </row>
    <row r="31" spans="1:43" s="76" customFormat="1" x14ac:dyDescent="0.2">
      <c r="A31" s="25"/>
      <c r="B31" s="21"/>
      <c r="C31" s="25"/>
    </row>
    <row r="32" spans="1:43" s="76" customFormat="1" x14ac:dyDescent="0.2">
      <c r="A32" s="25"/>
      <c r="B32" s="21"/>
      <c r="C32" s="25"/>
    </row>
    <row r="33" spans="1:3" s="76" customFormat="1" x14ac:dyDescent="0.2">
      <c r="A33" s="25"/>
      <c r="B33" s="21"/>
      <c r="C33" s="25"/>
    </row>
    <row r="34" spans="1:3" s="76" customFormat="1" x14ac:dyDescent="0.2">
      <c r="A34" s="25"/>
      <c r="B34" s="21"/>
      <c r="C34" s="25"/>
    </row>
    <row r="35" spans="1:3" s="76" customFormat="1" x14ac:dyDescent="0.2">
      <c r="A35" s="25"/>
      <c r="B35" s="21"/>
      <c r="C35" s="25"/>
    </row>
    <row r="36" spans="1:3" s="76" customFormat="1" x14ac:dyDescent="0.2">
      <c r="A36" s="25"/>
      <c r="B36" s="21"/>
      <c r="C36" s="25"/>
    </row>
    <row r="37" spans="1:3" s="76" customFormat="1" x14ac:dyDescent="0.2">
      <c r="A37" s="25"/>
      <c r="B37" s="21"/>
      <c r="C37" s="25"/>
    </row>
    <row r="38" spans="1:3" s="76" customFormat="1" x14ac:dyDescent="0.2">
      <c r="A38" s="25"/>
      <c r="B38" s="21"/>
      <c r="C38" s="25"/>
    </row>
    <row r="39" spans="1:3" s="76" customFormat="1" x14ac:dyDescent="0.2">
      <c r="A39" s="25"/>
      <c r="B39" s="21"/>
      <c r="C39" s="25"/>
    </row>
    <row r="40" spans="1:3" s="76" customFormat="1" x14ac:dyDescent="0.2">
      <c r="A40" s="25"/>
      <c r="B40" s="21"/>
      <c r="C40" s="25"/>
    </row>
    <row r="41" spans="1:3" s="76" customFormat="1" x14ac:dyDescent="0.2">
      <c r="A41" s="25"/>
      <c r="B41" s="21"/>
      <c r="C41" s="25"/>
    </row>
    <row r="42" spans="1:3" s="76" customFormat="1" x14ac:dyDescent="0.2">
      <c r="A42" s="25"/>
      <c r="B42" s="21"/>
      <c r="C42" s="25"/>
    </row>
    <row r="43" spans="1:3" s="76" customFormat="1" x14ac:dyDescent="0.2">
      <c r="A43" s="25"/>
      <c r="B43" s="21"/>
      <c r="C43" s="25"/>
    </row>
    <row r="44" spans="1:3" s="76" customFormat="1" x14ac:dyDescent="0.2">
      <c r="A44" s="25"/>
      <c r="B44" s="21"/>
      <c r="C44" s="25"/>
    </row>
    <row r="45" spans="1:3" s="76" customFormat="1" x14ac:dyDescent="0.2">
      <c r="A45" s="25"/>
      <c r="B45" s="21"/>
      <c r="C45" s="25"/>
    </row>
    <row r="46" spans="1:3" s="76" customFormat="1" x14ac:dyDescent="0.2">
      <c r="A46" s="25"/>
      <c r="B46" s="21"/>
      <c r="C46" s="25"/>
    </row>
    <row r="47" spans="1:3" s="76" customFormat="1" x14ac:dyDescent="0.2">
      <c r="A47" s="25"/>
      <c r="B47" s="21"/>
      <c r="C47" s="25"/>
    </row>
    <row r="48" spans="1:3" s="76" customFormat="1" x14ac:dyDescent="0.2">
      <c r="A48" s="25"/>
      <c r="B48" s="21"/>
      <c r="C48" s="25"/>
    </row>
    <row r="49" spans="1:3" s="76" customFormat="1" x14ac:dyDescent="0.2">
      <c r="A49" s="25"/>
      <c r="B49" s="21"/>
      <c r="C49" s="25"/>
    </row>
    <row r="50" spans="1:3" s="76" customFormat="1" x14ac:dyDescent="0.2">
      <c r="A50" s="25"/>
      <c r="B50" s="21"/>
      <c r="C50" s="25"/>
    </row>
    <row r="51" spans="1:3" s="76" customFormat="1" x14ac:dyDescent="0.2">
      <c r="A51" s="25"/>
      <c r="B51" s="21"/>
      <c r="C51" s="25"/>
    </row>
    <row r="52" spans="1:3" s="76" customFormat="1" x14ac:dyDescent="0.2">
      <c r="A52" s="25"/>
      <c r="B52" s="21"/>
      <c r="C52" s="25"/>
    </row>
    <row r="53" spans="1:3" s="76" customFormat="1" x14ac:dyDescent="0.2">
      <c r="A53" s="25"/>
      <c r="B53" s="21"/>
      <c r="C53" s="25"/>
    </row>
    <row r="54" spans="1:3" s="76" customFormat="1" x14ac:dyDescent="0.2">
      <c r="A54" s="25"/>
      <c r="B54" s="21"/>
      <c r="C54" s="25"/>
    </row>
    <row r="55" spans="1:3" s="76" customFormat="1" x14ac:dyDescent="0.2">
      <c r="A55" s="25"/>
      <c r="B55" s="21"/>
      <c r="C55" s="25"/>
    </row>
    <row r="56" spans="1:3" s="76" customFormat="1" x14ac:dyDescent="0.2">
      <c r="A56" s="25"/>
      <c r="B56" s="21"/>
      <c r="C56" s="25"/>
    </row>
    <row r="57" spans="1:3" s="76" customFormat="1" x14ac:dyDescent="0.2">
      <c r="A57" s="25"/>
      <c r="B57" s="21"/>
      <c r="C57" s="25"/>
    </row>
    <row r="58" spans="1:3" s="76" customFormat="1" x14ac:dyDescent="0.2">
      <c r="A58" s="25"/>
      <c r="B58" s="21"/>
      <c r="C58" s="25"/>
    </row>
    <row r="59" spans="1:3" x14ac:dyDescent="0.2">
      <c r="B59" s="21"/>
    </row>
    <row r="60" spans="1:3" x14ac:dyDescent="0.2">
      <c r="B60" s="21"/>
    </row>
    <row r="61" spans="1:3" x14ac:dyDescent="0.2">
      <c r="B61" s="21"/>
    </row>
    <row r="62" spans="1:3" x14ac:dyDescent="0.2">
      <c r="B62" s="21"/>
    </row>
    <row r="63" spans="1:3" x14ac:dyDescent="0.2">
      <c r="B63" s="21"/>
    </row>
    <row r="64" spans="1:3" x14ac:dyDescent="0.2">
      <c r="B64" s="21"/>
    </row>
    <row r="65" spans="2:2" x14ac:dyDescent="0.2">
      <c r="B65" s="21"/>
    </row>
    <row r="66" spans="2:2" x14ac:dyDescent="0.2">
      <c r="B66" s="21"/>
    </row>
    <row r="67" spans="2:2" x14ac:dyDescent="0.2">
      <c r="B67" s="21"/>
    </row>
    <row r="68" spans="2:2" x14ac:dyDescent="0.2">
      <c r="B68" s="21"/>
    </row>
    <row r="69" spans="2:2" x14ac:dyDescent="0.2">
      <c r="B69" s="21"/>
    </row>
    <row r="70" spans="2:2" x14ac:dyDescent="0.2">
      <c r="B70" s="21"/>
    </row>
    <row r="71" spans="2:2" x14ac:dyDescent="0.2">
      <c r="B71" s="21"/>
    </row>
    <row r="72" spans="2:2" x14ac:dyDescent="0.2">
      <c r="B72" s="21"/>
    </row>
    <row r="73" spans="2:2" x14ac:dyDescent="0.2">
      <c r="B73" s="21"/>
    </row>
    <row r="74" spans="2:2" x14ac:dyDescent="0.2">
      <c r="B74" s="21"/>
    </row>
    <row r="75" spans="2:2" x14ac:dyDescent="0.2">
      <c r="B75" s="21"/>
    </row>
    <row r="76" spans="2:2" x14ac:dyDescent="0.2">
      <c r="B76" s="21"/>
    </row>
    <row r="77" spans="2:2" x14ac:dyDescent="0.2">
      <c r="B77" s="21"/>
    </row>
    <row r="78" spans="2:2" x14ac:dyDescent="0.2">
      <c r="B78" s="21"/>
    </row>
    <row r="79" spans="2:2" x14ac:dyDescent="0.2">
      <c r="B79" s="21"/>
    </row>
    <row r="80" spans="2:2" x14ac:dyDescent="0.2">
      <c r="B80" s="21"/>
    </row>
    <row r="81" spans="2:2" x14ac:dyDescent="0.2">
      <c r="B81" s="21"/>
    </row>
  </sheetData>
  <sheetProtection algorithmName="SHA-512" hashValue="YYDyEPQOtmJsvuHggcpVeVGTY7RP8yxesMWMI0Hq0AWUcKN/QDexDuZIssMRTMSXn7Zifl90i5G6Gc4RWrEJBw==" saltValue="0mRSqZrvFDRg5AOUOPx2JQ==" spinCount="100000" sheet="1" formatCells="0" formatColumns="0" formatRows="0" insertRows="0" deleteRows="0" sort="0" autoFilter="0"/>
  <mergeCells count="7">
    <mergeCell ref="C20:N20"/>
    <mergeCell ref="C8:N8"/>
    <mergeCell ref="AD2:AF2"/>
    <mergeCell ref="AG2:AI2"/>
    <mergeCell ref="A2:B2"/>
    <mergeCell ref="AA2:AC2"/>
    <mergeCell ref="C14:N14"/>
  </mergeCells>
  <hyperlinks>
    <hyperlink ref="C3" r:id="rId1" xr:uid="{F6E484C1-EE33-497D-9382-A7D1BDAAB732}"/>
  </hyperlinks>
  <pageMargins left="0.7" right="0.7" top="0.75" bottom="0.75" header="0.3" footer="0.3"/>
  <customProperties>
    <customPr name="QAA_DRILLPATH_NODE_ID" r:id="rId2"/>
  </customPropertie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6F53A-772B-4866-B8EC-C7BEAD6C869D}">
  <sheetPr>
    <tabColor rgb="FF92D050"/>
  </sheetPr>
  <dimension ref="A1:AR86"/>
  <sheetViews>
    <sheetView zoomScale="130" zoomScaleNormal="130" workbookViewId="0">
      <pane xSplit="3" ySplit="8" topLeftCell="D9" activePane="bottomRight" state="frozen"/>
      <selection pane="topRight" activeCell="D1" sqref="D1"/>
      <selection pane="bottomLeft" activeCell="A9" sqref="A9"/>
      <selection pane="bottomRight" activeCell="C3" sqref="C3"/>
    </sheetView>
  </sheetViews>
  <sheetFormatPr defaultColWidth="6.1640625" defaultRowHeight="12.75" x14ac:dyDescent="0.2"/>
  <cols>
    <col min="1" max="1" width="4.83203125" style="25" customWidth="1"/>
    <col min="2" max="2" width="5.1640625" style="31" customWidth="1"/>
    <col min="3" max="3" width="48.33203125" style="25" customWidth="1"/>
    <col min="4" max="4" width="18.83203125" customWidth="1"/>
    <col min="5" max="6" width="12.6640625" customWidth="1"/>
    <col min="7" max="7" width="37.1640625" hidden="1" customWidth="1"/>
    <col min="8" max="13" width="12.6640625" hidden="1" customWidth="1"/>
    <col min="14" max="14" width="17.33203125" hidden="1" customWidth="1"/>
    <col min="15" max="16" width="3" hidden="1" customWidth="1"/>
    <col min="17" max="19" width="2.5" hidden="1" customWidth="1"/>
    <col min="20" max="20" width="2.1640625" hidden="1" customWidth="1"/>
    <col min="21" max="21" width="2.5" hidden="1" customWidth="1"/>
    <col min="22" max="22" width="3" hidden="1" customWidth="1"/>
    <col min="23" max="23" width="3.33203125" hidden="1" customWidth="1"/>
    <col min="24" max="24" width="3.5" hidden="1" customWidth="1"/>
    <col min="25" max="25" width="2.5" hidden="1" customWidth="1"/>
    <col min="26" max="26" width="3.1640625" hidden="1" customWidth="1"/>
    <col min="27" max="27" width="16.83203125" customWidth="1"/>
    <col min="28" max="28" width="22.5" customWidth="1"/>
    <col min="29" max="29" width="10.1640625" customWidth="1"/>
    <col min="30" max="31" width="6.1640625" customWidth="1"/>
    <col min="43" max="43" width="7.33203125" bestFit="1" customWidth="1"/>
  </cols>
  <sheetData>
    <row r="1" spans="1:43" s="25" customFormat="1" ht="31.5" x14ac:dyDescent="0.2">
      <c r="A1" s="17" t="s">
        <v>112</v>
      </c>
      <c r="B1" s="34"/>
      <c r="C1" s="55" t="s">
        <v>109</v>
      </c>
      <c r="D1" s="56" t="str">
        <f>IF( AND(Cabeçalho!$L$1="S3",Cabeçalho!$B$5="12"),"PREENCHER TABELA","-")</f>
        <v>-</v>
      </c>
      <c r="AA1" s="26" t="s">
        <v>13</v>
      </c>
      <c r="AB1" s="26" t="s">
        <v>108</v>
      </c>
      <c r="AC1" s="30"/>
      <c r="AD1" s="30"/>
      <c r="AE1" s="30"/>
      <c r="AF1" s="30"/>
      <c r="AG1" s="30"/>
    </row>
    <row r="2" spans="1:43" s="17" customFormat="1" ht="15.75" x14ac:dyDescent="0.2">
      <c r="A2" s="92" t="s">
        <v>15</v>
      </c>
      <c r="B2" s="92"/>
      <c r="C2" s="18" t="s">
        <v>16</v>
      </c>
      <c r="D2" s="34" t="s">
        <v>5</v>
      </c>
      <c r="E2" s="74" t="s">
        <v>6</v>
      </c>
      <c r="F2" s="74" t="s">
        <v>7</v>
      </c>
      <c r="G2" s="25"/>
      <c r="H2" s="25"/>
      <c r="I2" s="25"/>
      <c r="J2" s="25"/>
      <c r="K2" s="25"/>
      <c r="L2" s="25"/>
      <c r="M2" s="25"/>
      <c r="N2" s="25"/>
      <c r="AA2" s="89" t="s">
        <v>43</v>
      </c>
      <c r="AB2" s="90"/>
      <c r="AC2" s="91"/>
      <c r="AD2" s="89" t="s">
        <v>44</v>
      </c>
      <c r="AE2" s="90"/>
      <c r="AF2" s="91"/>
      <c r="AG2" s="89" t="s">
        <v>45</v>
      </c>
      <c r="AH2" s="90"/>
      <c r="AI2" s="91"/>
      <c r="AP2" s="17" t="s">
        <v>60</v>
      </c>
    </row>
    <row r="3" spans="1:43" s="17" customFormat="1" ht="24" customHeight="1" x14ac:dyDescent="0.2">
      <c r="A3" s="48" t="s">
        <v>40</v>
      </c>
      <c r="B3" s="48" t="s">
        <v>41</v>
      </c>
      <c r="C3" s="118" t="s">
        <v>168</v>
      </c>
      <c r="D3" s="34" t="s">
        <v>0</v>
      </c>
      <c r="E3" s="34" t="s">
        <v>1</v>
      </c>
      <c r="F3" s="74" t="s">
        <v>2</v>
      </c>
      <c r="G3" s="25"/>
      <c r="H3" s="25"/>
      <c r="I3" s="25"/>
      <c r="J3" s="25"/>
      <c r="K3" s="25"/>
      <c r="L3" s="25"/>
      <c r="M3" s="25"/>
      <c r="N3" s="25"/>
      <c r="AA3" s="47" t="s">
        <v>38</v>
      </c>
      <c r="AB3" s="47" t="s">
        <v>16</v>
      </c>
      <c r="AC3" s="47" t="s">
        <v>17</v>
      </c>
      <c r="AD3" s="47" t="s">
        <v>38</v>
      </c>
      <c r="AE3" s="47" t="s">
        <v>16</v>
      </c>
      <c r="AF3" s="47" t="s">
        <v>17</v>
      </c>
      <c r="AG3" s="47" t="s">
        <v>38</v>
      </c>
      <c r="AH3" s="47" t="s">
        <v>16</v>
      </c>
      <c r="AI3" s="47" t="s">
        <v>17</v>
      </c>
      <c r="AP3" s="17" t="s">
        <v>61</v>
      </c>
    </row>
    <row r="4" spans="1:43" s="17" customFormat="1" ht="13.9" hidden="1" customHeight="1" x14ac:dyDescent="0.2">
      <c r="B4" s="34"/>
      <c r="C4" s="18"/>
      <c r="D4" s="77"/>
      <c r="E4" s="77"/>
      <c r="F4" s="78"/>
      <c r="G4" s="25"/>
      <c r="H4" s="25"/>
      <c r="I4" s="25"/>
      <c r="J4" s="25"/>
      <c r="K4" s="25"/>
      <c r="L4" s="25"/>
      <c r="M4" s="25"/>
      <c r="N4" s="25"/>
    </row>
    <row r="5" spans="1:43" s="17" customFormat="1" ht="13.9" hidden="1" customHeight="1" x14ac:dyDescent="0.2">
      <c r="B5" s="34"/>
      <c r="C5" s="18"/>
      <c r="D5" s="34" t="s">
        <v>105</v>
      </c>
      <c r="E5" s="34" t="s">
        <v>105</v>
      </c>
      <c r="F5" s="34" t="s">
        <v>105</v>
      </c>
      <c r="G5" s="25"/>
      <c r="H5" s="25"/>
      <c r="I5" s="25"/>
      <c r="J5" s="25"/>
      <c r="K5" s="25"/>
      <c r="L5" s="25"/>
      <c r="M5" s="25"/>
      <c r="N5" s="25"/>
      <c r="O5" s="32"/>
      <c r="P5" s="32"/>
      <c r="Q5" s="32"/>
      <c r="R5" s="32"/>
      <c r="S5" s="32"/>
      <c r="T5" s="32"/>
    </row>
    <row r="6" spans="1:43" s="17" customFormat="1" ht="13.9" hidden="1" customHeight="1" x14ac:dyDescent="0.2">
      <c r="B6" s="34"/>
      <c r="C6" s="18"/>
      <c r="D6" s="22"/>
      <c r="E6" s="22"/>
      <c r="G6" s="25"/>
      <c r="H6" s="25"/>
      <c r="I6" s="25"/>
      <c r="J6" s="25"/>
      <c r="K6" s="25"/>
      <c r="L6" s="25"/>
      <c r="M6" s="25"/>
      <c r="N6" s="25"/>
    </row>
    <row r="7" spans="1:43" s="36" customFormat="1" ht="13.9" customHeight="1" x14ac:dyDescent="0.2">
      <c r="A7" s="45" t="s">
        <v>39</v>
      </c>
      <c r="B7" s="34"/>
      <c r="D7" s="46" t="str">
        <f>Cabeçalho!$B$4</f>
        <v>2025</v>
      </c>
      <c r="E7" s="82">
        <f>D7-1</f>
        <v>2024</v>
      </c>
      <c r="F7" s="82">
        <f t="shared" ref="F7" si="0">E7-1</f>
        <v>2023</v>
      </c>
      <c r="G7" s="25"/>
      <c r="H7" s="25"/>
      <c r="I7" s="25"/>
      <c r="J7" s="25"/>
      <c r="K7" s="25"/>
      <c r="L7" s="25"/>
      <c r="M7" s="25"/>
      <c r="N7" s="25"/>
      <c r="O7" s="40"/>
      <c r="P7" s="40"/>
      <c r="Q7" s="40"/>
      <c r="R7" s="40"/>
      <c r="S7" s="40"/>
      <c r="T7" s="40"/>
      <c r="U7" s="17"/>
      <c r="V7" s="17"/>
      <c r="W7" s="17"/>
      <c r="X7" s="17"/>
      <c r="Y7" s="17"/>
      <c r="Z7" s="17"/>
      <c r="AA7" s="40"/>
      <c r="AB7" s="40"/>
      <c r="AC7" s="40"/>
      <c r="AD7" s="40"/>
    </row>
    <row r="8" spans="1:43" ht="31.5" customHeight="1" x14ac:dyDescent="0.2">
      <c r="A8" s="28"/>
      <c r="C8" s="83" t="s">
        <v>142</v>
      </c>
      <c r="D8" s="84"/>
      <c r="E8" s="84"/>
      <c r="F8" s="84"/>
      <c r="G8" s="25"/>
      <c r="H8" s="25"/>
      <c r="I8" s="25"/>
      <c r="J8" s="25"/>
      <c r="K8" s="25"/>
      <c r="L8" s="25"/>
      <c r="M8" s="25"/>
      <c r="N8" s="25"/>
      <c r="O8" s="79"/>
      <c r="P8" s="79"/>
      <c r="Q8" s="79"/>
      <c r="R8" s="79"/>
      <c r="S8" s="79"/>
      <c r="T8" s="79"/>
      <c r="U8" s="80"/>
      <c r="V8" s="80"/>
      <c r="W8" s="80"/>
      <c r="X8" s="80"/>
      <c r="Y8" s="80"/>
      <c r="Z8" s="80"/>
      <c r="AA8" s="81"/>
      <c r="AB8" s="76"/>
      <c r="AC8" s="76"/>
      <c r="AD8" s="76"/>
      <c r="AE8" s="76"/>
      <c r="AF8" s="76"/>
      <c r="AG8" s="76"/>
      <c r="AH8" s="76"/>
      <c r="AI8" s="76"/>
      <c r="AJ8" s="76"/>
      <c r="AK8" s="76"/>
      <c r="AL8" s="76"/>
      <c r="AM8" s="76"/>
      <c r="AN8" s="76"/>
      <c r="AO8" s="76"/>
      <c r="AP8" s="69">
        <f>LEN(D8)</f>
        <v>0</v>
      </c>
      <c r="AQ8" s="70" t="str">
        <f>IF(AP8&gt;4000,"RESUMIR. MÁXIMO DE 4000","")</f>
        <v/>
      </c>
    </row>
    <row r="9" spans="1:43" ht="31.5" x14ac:dyDescent="0.2">
      <c r="A9" s="28">
        <v>1</v>
      </c>
      <c r="B9" s="19"/>
      <c r="C9" s="23" t="s">
        <v>113</v>
      </c>
      <c r="D9" s="98">
        <v>0</v>
      </c>
      <c r="E9" s="84"/>
      <c r="F9" s="84"/>
      <c r="G9" s="25"/>
      <c r="H9" s="25"/>
      <c r="I9" s="25"/>
      <c r="J9" s="25"/>
      <c r="K9" s="25"/>
      <c r="L9" s="25"/>
      <c r="M9" s="25"/>
      <c r="N9" s="25"/>
      <c r="O9" s="40"/>
      <c r="P9" s="40"/>
      <c r="Q9" s="40"/>
      <c r="R9" s="40"/>
      <c r="S9" s="40"/>
      <c r="T9" s="40"/>
      <c r="U9" s="17"/>
      <c r="V9" s="17"/>
      <c r="W9" s="17"/>
      <c r="X9" s="17"/>
      <c r="Y9" s="17"/>
      <c r="Z9" s="17"/>
      <c r="AA9" s="76"/>
      <c r="AB9" s="76"/>
      <c r="AC9" s="76"/>
      <c r="AD9" s="76"/>
      <c r="AE9" s="76"/>
      <c r="AF9" s="76"/>
      <c r="AG9" s="76"/>
      <c r="AH9" s="76"/>
      <c r="AI9" s="76"/>
      <c r="AJ9" s="76"/>
      <c r="AK9" s="76"/>
      <c r="AL9" s="76"/>
      <c r="AM9" s="76"/>
      <c r="AN9" s="76"/>
      <c r="AO9" s="76"/>
      <c r="AP9" s="69">
        <f>LEN(D9)</f>
        <v>1</v>
      </c>
      <c r="AQ9" s="70" t="str">
        <f t="shared" ref="AQ9:AQ12" si="1">IF(AP9&gt;4000,"RESUMIR. MÁXIMO DE 4000","")</f>
        <v/>
      </c>
    </row>
    <row r="10" spans="1:43" ht="31.5" x14ac:dyDescent="0.2">
      <c r="A10" s="28" t="s">
        <v>114</v>
      </c>
      <c r="B10" s="19"/>
      <c r="C10" s="23" t="s">
        <v>115</v>
      </c>
      <c r="D10" s="98">
        <v>0</v>
      </c>
      <c r="E10" s="98">
        <v>0</v>
      </c>
      <c r="F10" s="98">
        <v>0</v>
      </c>
      <c r="G10" s="25"/>
      <c r="H10" s="25"/>
      <c r="I10" s="25"/>
      <c r="J10" s="25"/>
      <c r="K10" s="25"/>
      <c r="L10" s="25"/>
      <c r="M10" s="25"/>
      <c r="N10" s="25"/>
      <c r="O10" s="40"/>
      <c r="P10" s="40"/>
      <c r="Q10" s="40"/>
      <c r="R10" s="40"/>
      <c r="S10" s="40"/>
      <c r="T10" s="40"/>
      <c r="U10" s="17"/>
      <c r="V10" s="17"/>
      <c r="W10" s="17"/>
      <c r="X10" s="17"/>
      <c r="Y10" s="17"/>
      <c r="Z10" s="17"/>
      <c r="AA10" s="76"/>
      <c r="AB10" s="76"/>
      <c r="AC10" s="76"/>
      <c r="AD10" s="76"/>
      <c r="AE10" s="76"/>
      <c r="AF10" s="76"/>
      <c r="AG10" s="76"/>
      <c r="AH10" s="76"/>
      <c r="AI10" s="76"/>
      <c r="AJ10" s="76"/>
      <c r="AK10" s="76"/>
      <c r="AL10" s="76"/>
      <c r="AM10" s="76"/>
      <c r="AN10" s="76"/>
      <c r="AO10" s="76"/>
      <c r="AP10" s="69">
        <f>LEN(D10)</f>
        <v>1</v>
      </c>
      <c r="AQ10" s="70" t="str">
        <f t="shared" si="1"/>
        <v/>
      </c>
    </row>
    <row r="11" spans="1:43" ht="31.5" x14ac:dyDescent="0.2">
      <c r="A11" s="28" t="s">
        <v>116</v>
      </c>
      <c r="B11" s="19"/>
      <c r="C11" s="23" t="s">
        <v>117</v>
      </c>
      <c r="D11" s="98">
        <v>0</v>
      </c>
      <c r="E11" s="98">
        <v>0</v>
      </c>
      <c r="F11" s="98">
        <v>0</v>
      </c>
      <c r="G11" s="25"/>
      <c r="H11" s="25"/>
      <c r="I11" s="25"/>
      <c r="J11" s="25"/>
      <c r="K11" s="25"/>
      <c r="L11" s="25"/>
      <c r="M11" s="25"/>
      <c r="N11" s="25"/>
      <c r="O11" s="40"/>
      <c r="P11" s="40"/>
      <c r="Q11" s="40"/>
      <c r="R11" s="40"/>
      <c r="S11" s="40"/>
      <c r="T11" s="40"/>
      <c r="U11" s="17"/>
      <c r="V11" s="17"/>
      <c r="W11" s="17"/>
      <c r="X11" s="17"/>
      <c r="Y11" s="17"/>
      <c r="Z11" s="17"/>
      <c r="AA11" s="76"/>
      <c r="AB11" s="76"/>
      <c r="AC11" s="76"/>
      <c r="AD11" s="76"/>
      <c r="AE11" s="76"/>
      <c r="AF11" s="76"/>
      <c r="AG11" s="76"/>
      <c r="AH11" s="76"/>
      <c r="AI11" s="76"/>
      <c r="AJ11" s="76"/>
      <c r="AK11" s="76"/>
      <c r="AL11" s="76"/>
      <c r="AM11" s="76"/>
      <c r="AN11" s="76"/>
      <c r="AO11" s="76"/>
      <c r="AP11" s="69">
        <f>LEN(D11)</f>
        <v>1</v>
      </c>
      <c r="AQ11" s="70" t="str">
        <f t="shared" si="1"/>
        <v/>
      </c>
    </row>
    <row r="12" spans="1:43" ht="15.75" x14ac:dyDescent="0.2">
      <c r="A12" s="28" t="s">
        <v>118</v>
      </c>
      <c r="B12" s="20"/>
      <c r="C12" s="23" t="s">
        <v>119</v>
      </c>
      <c r="D12" s="98">
        <v>0</v>
      </c>
      <c r="E12" s="98">
        <v>0</v>
      </c>
      <c r="F12" s="98">
        <v>0</v>
      </c>
      <c r="G12" s="25"/>
      <c r="H12" s="25"/>
      <c r="I12" s="25"/>
      <c r="J12" s="25"/>
      <c r="K12" s="25"/>
      <c r="L12" s="25"/>
      <c r="M12" s="25"/>
      <c r="N12" s="25"/>
      <c r="O12" s="40"/>
      <c r="P12" s="40"/>
      <c r="Q12" s="40"/>
      <c r="R12" s="40"/>
      <c r="S12" s="40"/>
      <c r="T12" s="40"/>
      <c r="U12" s="17"/>
      <c r="V12" s="17"/>
      <c r="W12" s="17"/>
      <c r="X12" s="17"/>
      <c r="Y12" s="17"/>
      <c r="Z12" s="17"/>
      <c r="AA12" s="76"/>
      <c r="AB12" s="76"/>
      <c r="AC12" s="76"/>
      <c r="AD12" s="76"/>
      <c r="AE12" s="76"/>
      <c r="AF12" s="76"/>
      <c r="AG12" s="76"/>
      <c r="AH12" s="76"/>
      <c r="AI12" s="76"/>
      <c r="AJ12" s="76"/>
      <c r="AK12" s="76"/>
      <c r="AL12" s="76"/>
      <c r="AM12" s="76"/>
      <c r="AN12" s="76"/>
      <c r="AO12" s="76"/>
      <c r="AP12" s="69">
        <f>LEN(D12)</f>
        <v>1</v>
      </c>
      <c r="AQ12" s="70" t="str">
        <f t="shared" si="1"/>
        <v/>
      </c>
    </row>
    <row r="13" spans="1:43" ht="15.75" x14ac:dyDescent="0.2">
      <c r="A13" s="28" t="s">
        <v>120</v>
      </c>
      <c r="B13" s="20"/>
      <c r="C13" s="23" t="s">
        <v>121</v>
      </c>
      <c r="D13" s="98">
        <v>0</v>
      </c>
      <c r="E13" s="98">
        <v>0</v>
      </c>
      <c r="F13" s="98">
        <v>0</v>
      </c>
      <c r="G13" s="25"/>
      <c r="H13" s="25"/>
      <c r="I13" s="25"/>
      <c r="J13" s="25"/>
      <c r="K13" s="25"/>
      <c r="L13" s="25"/>
      <c r="M13" s="25"/>
      <c r="N13" s="25"/>
      <c r="O13" s="40"/>
      <c r="P13" s="40"/>
      <c r="Q13" s="40"/>
      <c r="R13" s="40"/>
      <c r="S13" s="40"/>
      <c r="T13" s="40"/>
      <c r="U13" s="17"/>
      <c r="V13" s="17"/>
      <c r="W13" s="17"/>
      <c r="X13" s="17"/>
      <c r="Y13" s="17"/>
      <c r="Z13" s="17"/>
      <c r="AA13" s="76"/>
      <c r="AB13" s="76"/>
      <c r="AC13" s="76"/>
      <c r="AD13" s="76"/>
      <c r="AE13" s="76"/>
      <c r="AF13" s="76"/>
      <c r="AG13" s="76"/>
      <c r="AH13" s="76"/>
      <c r="AI13" s="76"/>
      <c r="AJ13" s="76"/>
      <c r="AK13" s="76"/>
      <c r="AL13" s="76"/>
      <c r="AM13" s="76"/>
      <c r="AN13" s="76"/>
      <c r="AO13" s="76"/>
      <c r="AP13" s="69"/>
      <c r="AQ13" s="70"/>
    </row>
    <row r="14" spans="1:43" ht="31.5" customHeight="1" x14ac:dyDescent="0.2">
      <c r="A14" s="28">
        <v>2</v>
      </c>
      <c r="C14" s="23" t="s">
        <v>122</v>
      </c>
      <c r="D14" s="98">
        <v>0</v>
      </c>
      <c r="E14" s="84"/>
      <c r="F14" s="84"/>
      <c r="G14" s="25"/>
      <c r="H14" s="25"/>
      <c r="I14" s="25"/>
      <c r="J14" s="25"/>
      <c r="K14" s="25"/>
      <c r="L14" s="25"/>
      <c r="M14" s="25"/>
      <c r="N14" s="25"/>
      <c r="O14" s="79"/>
      <c r="P14" s="79"/>
      <c r="Q14" s="79"/>
      <c r="R14" s="79"/>
      <c r="S14" s="79"/>
      <c r="T14" s="79"/>
      <c r="U14" s="80"/>
      <c r="V14" s="80"/>
      <c r="W14" s="80"/>
      <c r="X14" s="80"/>
      <c r="Y14" s="80"/>
      <c r="Z14" s="80"/>
      <c r="AA14" s="81"/>
      <c r="AB14" s="76"/>
      <c r="AC14" s="76"/>
      <c r="AD14" s="76"/>
      <c r="AE14" s="76"/>
      <c r="AF14" s="76"/>
      <c r="AG14" s="76"/>
      <c r="AH14" s="76"/>
      <c r="AI14" s="76"/>
      <c r="AJ14" s="76"/>
      <c r="AK14" s="76"/>
      <c r="AL14" s="76"/>
      <c r="AM14" s="76"/>
      <c r="AN14" s="76"/>
      <c r="AO14" s="76"/>
      <c r="AP14" s="69">
        <f>LEN(D14)</f>
        <v>1</v>
      </c>
      <c r="AQ14" s="70" t="str">
        <f>IF(AP14&gt;4000,"RESUMIR. MÁXIMO DE 4000","")</f>
        <v/>
      </c>
    </row>
    <row r="15" spans="1:43" ht="15.75" x14ac:dyDescent="0.2">
      <c r="A15" s="28" t="s">
        <v>123</v>
      </c>
      <c r="B15" s="19"/>
      <c r="C15" s="23" t="s">
        <v>124</v>
      </c>
      <c r="D15" s="98">
        <v>0</v>
      </c>
      <c r="E15" s="98">
        <v>0</v>
      </c>
      <c r="F15" s="98">
        <v>0</v>
      </c>
      <c r="G15" s="25"/>
      <c r="H15" s="25"/>
      <c r="I15" s="25"/>
      <c r="J15" s="25"/>
      <c r="K15" s="25"/>
      <c r="L15" s="25"/>
      <c r="M15" s="25"/>
      <c r="N15" s="25"/>
      <c r="O15" s="40"/>
      <c r="P15" s="40"/>
      <c r="Q15" s="40"/>
      <c r="R15" s="40"/>
      <c r="S15" s="40"/>
      <c r="T15" s="40"/>
      <c r="U15" s="17"/>
      <c r="V15" s="17"/>
      <c r="W15" s="17"/>
      <c r="X15" s="17"/>
      <c r="Y15" s="17"/>
      <c r="Z15" s="17"/>
      <c r="AA15" s="76"/>
      <c r="AB15" s="76"/>
      <c r="AC15" s="76"/>
      <c r="AD15" s="76"/>
      <c r="AE15" s="76"/>
      <c r="AF15" s="76"/>
      <c r="AG15" s="76"/>
      <c r="AH15" s="76"/>
      <c r="AI15" s="76"/>
      <c r="AJ15" s="76"/>
      <c r="AK15" s="76"/>
      <c r="AL15" s="76"/>
      <c r="AM15" s="76"/>
      <c r="AN15" s="76"/>
      <c r="AO15" s="76"/>
      <c r="AP15" s="69">
        <f>LEN(D15)</f>
        <v>1</v>
      </c>
      <c r="AQ15" s="70" t="str">
        <f t="shared" ref="AQ15:AQ18" si="2">IF(AP15&gt;4000,"RESUMIR. MÁXIMO DE 4000","")</f>
        <v/>
      </c>
    </row>
    <row r="16" spans="1:43" ht="15.75" x14ac:dyDescent="0.2">
      <c r="A16" s="28" t="s">
        <v>125</v>
      </c>
      <c r="B16" s="19"/>
      <c r="C16" s="23" t="s">
        <v>126</v>
      </c>
      <c r="D16" s="98">
        <v>0</v>
      </c>
      <c r="E16" s="98">
        <v>0</v>
      </c>
      <c r="F16" s="98">
        <v>0</v>
      </c>
      <c r="G16" s="25"/>
      <c r="H16" s="25"/>
      <c r="I16" s="25"/>
      <c r="J16" s="25"/>
      <c r="K16" s="25"/>
      <c r="L16" s="25"/>
      <c r="M16" s="25"/>
      <c r="N16" s="25"/>
      <c r="O16" s="40"/>
      <c r="P16" s="40"/>
      <c r="Q16" s="40"/>
      <c r="R16" s="40"/>
      <c r="S16" s="40"/>
      <c r="T16" s="40"/>
      <c r="U16" s="17"/>
      <c r="V16" s="17"/>
      <c r="W16" s="17"/>
      <c r="X16" s="17"/>
      <c r="Y16" s="17"/>
      <c r="Z16" s="17"/>
      <c r="AA16" s="76"/>
      <c r="AB16" s="76"/>
      <c r="AC16" s="76"/>
      <c r="AD16" s="76"/>
      <c r="AE16" s="76"/>
      <c r="AF16" s="76"/>
      <c r="AG16" s="76"/>
      <c r="AH16" s="76"/>
      <c r="AI16" s="76"/>
      <c r="AJ16" s="76"/>
      <c r="AK16" s="76"/>
      <c r="AL16" s="76"/>
      <c r="AM16" s="76"/>
      <c r="AN16" s="76"/>
      <c r="AO16" s="76"/>
      <c r="AP16" s="69">
        <f>LEN(D16)</f>
        <v>1</v>
      </c>
      <c r="AQ16" s="70" t="str">
        <f t="shared" si="2"/>
        <v/>
      </c>
    </row>
    <row r="17" spans="1:44" ht="15.75" x14ac:dyDescent="0.2">
      <c r="A17" s="28" t="s">
        <v>127</v>
      </c>
      <c r="B17" s="19"/>
      <c r="C17" s="23" t="s">
        <v>128</v>
      </c>
      <c r="D17" s="98">
        <v>0</v>
      </c>
      <c r="E17" s="98">
        <v>0</v>
      </c>
      <c r="F17" s="98">
        <v>0</v>
      </c>
      <c r="G17" s="25"/>
      <c r="H17" s="25"/>
      <c r="I17" s="25"/>
      <c r="J17" s="25"/>
      <c r="K17" s="25"/>
      <c r="L17" s="25"/>
      <c r="M17" s="25"/>
      <c r="N17" s="25"/>
      <c r="O17" s="40"/>
      <c r="P17" s="40"/>
      <c r="Q17" s="40"/>
      <c r="R17" s="40"/>
      <c r="S17" s="40"/>
      <c r="T17" s="40"/>
      <c r="U17" s="17"/>
      <c r="V17" s="17"/>
      <c r="W17" s="17"/>
      <c r="X17" s="17"/>
      <c r="Y17" s="17"/>
      <c r="Z17" s="17"/>
      <c r="AA17" s="76"/>
      <c r="AB17" s="76"/>
      <c r="AC17" s="76"/>
      <c r="AD17" s="76"/>
      <c r="AE17" s="76"/>
      <c r="AF17" s="76"/>
      <c r="AG17" s="76"/>
      <c r="AH17" s="76"/>
      <c r="AI17" s="76"/>
      <c r="AJ17" s="76"/>
      <c r="AK17" s="76"/>
      <c r="AL17" s="76"/>
      <c r="AM17" s="76"/>
      <c r="AN17" s="76"/>
      <c r="AO17" s="76"/>
      <c r="AP17" s="69">
        <f>LEN(D17)</f>
        <v>1</v>
      </c>
      <c r="AQ17" s="70" t="str">
        <f t="shared" si="2"/>
        <v/>
      </c>
    </row>
    <row r="18" spans="1:44" ht="15.75" x14ac:dyDescent="0.2">
      <c r="A18" s="28" t="s">
        <v>129</v>
      </c>
      <c r="B18" s="20"/>
      <c r="C18" s="23" t="s">
        <v>130</v>
      </c>
      <c r="D18" s="98">
        <v>0</v>
      </c>
      <c r="E18" s="98">
        <v>0</v>
      </c>
      <c r="F18" s="98">
        <v>0</v>
      </c>
      <c r="G18" s="25"/>
      <c r="H18" s="25"/>
      <c r="I18" s="25"/>
      <c r="J18" s="25"/>
      <c r="K18" s="25"/>
      <c r="L18" s="25"/>
      <c r="M18" s="25"/>
      <c r="N18" s="25"/>
      <c r="O18" s="40"/>
      <c r="P18" s="40"/>
      <c r="Q18" s="40"/>
      <c r="R18" s="40"/>
      <c r="S18" s="40"/>
      <c r="T18" s="40"/>
      <c r="U18" s="17"/>
      <c r="V18" s="17"/>
      <c r="W18" s="17"/>
      <c r="X18" s="17"/>
      <c r="Y18" s="17"/>
      <c r="Z18" s="17"/>
      <c r="AA18" s="76"/>
      <c r="AB18" s="76"/>
      <c r="AC18" s="76"/>
      <c r="AD18" s="76"/>
      <c r="AE18" s="76"/>
      <c r="AF18" s="76"/>
      <c r="AG18" s="76"/>
      <c r="AH18" s="76"/>
      <c r="AI18" s="76"/>
      <c r="AJ18" s="76"/>
      <c r="AK18" s="76"/>
      <c r="AL18" s="76"/>
      <c r="AM18" s="76"/>
      <c r="AN18" s="76"/>
      <c r="AO18" s="76"/>
      <c r="AP18" s="69">
        <f>LEN(D18)</f>
        <v>1</v>
      </c>
      <c r="AQ18" s="70" t="str">
        <f t="shared" si="2"/>
        <v/>
      </c>
    </row>
    <row r="19" spans="1:44" ht="15.75" x14ac:dyDescent="0.2">
      <c r="A19" s="28">
        <v>3</v>
      </c>
      <c r="B19" s="20"/>
      <c r="C19" s="23" t="s">
        <v>131</v>
      </c>
      <c r="D19" s="98">
        <v>0</v>
      </c>
      <c r="E19" s="84"/>
      <c r="F19" s="84"/>
      <c r="G19" s="25"/>
      <c r="H19" s="25"/>
      <c r="I19" s="25"/>
      <c r="J19" s="25"/>
      <c r="K19" s="25"/>
      <c r="L19" s="25"/>
      <c r="M19" s="25"/>
      <c r="N19" s="25"/>
      <c r="O19" s="40"/>
      <c r="P19" s="40"/>
      <c r="Q19" s="40"/>
      <c r="R19" s="40"/>
      <c r="S19" s="40"/>
      <c r="T19" s="40"/>
      <c r="U19" s="17"/>
      <c r="V19" s="17"/>
      <c r="W19" s="17"/>
      <c r="X19" s="17"/>
      <c r="Y19" s="17"/>
      <c r="Z19" s="17"/>
      <c r="AA19" s="76"/>
      <c r="AB19" s="76"/>
      <c r="AC19" s="76"/>
      <c r="AD19" s="76"/>
      <c r="AE19" s="76"/>
      <c r="AF19" s="76"/>
      <c r="AG19" s="76"/>
      <c r="AH19" s="76"/>
      <c r="AI19" s="76"/>
      <c r="AJ19" s="76"/>
      <c r="AK19" s="76"/>
      <c r="AL19" s="76"/>
      <c r="AM19" s="76"/>
      <c r="AN19" s="76"/>
      <c r="AO19" s="76"/>
      <c r="AP19" s="69"/>
      <c r="AQ19" s="70"/>
    </row>
    <row r="20" spans="1:44" ht="29.25" customHeight="1" x14ac:dyDescent="0.2">
      <c r="A20" s="28" t="s">
        <v>132</v>
      </c>
      <c r="C20" s="23" t="s">
        <v>133</v>
      </c>
      <c r="D20" s="98">
        <v>0</v>
      </c>
      <c r="E20" s="98">
        <v>0</v>
      </c>
      <c r="F20" s="98">
        <v>0</v>
      </c>
      <c r="G20" s="25"/>
      <c r="H20" s="25"/>
      <c r="I20" s="25"/>
      <c r="J20" s="25"/>
      <c r="K20" s="25"/>
      <c r="L20" s="25"/>
      <c r="M20" s="25"/>
      <c r="N20" s="25"/>
      <c r="O20" s="79"/>
      <c r="P20" s="79"/>
      <c r="Q20" s="79"/>
      <c r="R20" s="79"/>
      <c r="S20" s="79"/>
      <c r="T20" s="79"/>
      <c r="U20" s="80"/>
      <c r="V20" s="80"/>
      <c r="W20" s="80"/>
      <c r="X20" s="80"/>
      <c r="Y20" s="80"/>
      <c r="Z20" s="80"/>
      <c r="AA20" s="81"/>
      <c r="AB20" s="76"/>
      <c r="AC20" s="76"/>
      <c r="AD20" s="76"/>
      <c r="AE20" s="76"/>
      <c r="AF20" s="76"/>
      <c r="AG20" s="76"/>
      <c r="AH20" s="76"/>
      <c r="AI20" s="76"/>
      <c r="AJ20" s="76"/>
      <c r="AK20" s="76"/>
      <c r="AL20" s="76"/>
      <c r="AM20" s="76"/>
      <c r="AN20" s="76"/>
      <c r="AO20" s="76"/>
      <c r="AP20" s="69">
        <f>LEN(D20)</f>
        <v>1</v>
      </c>
      <c r="AQ20" s="70" t="str">
        <f>IF(AP20&gt;4000,"RESUMIR. MÁXIMO DE 4000","")</f>
        <v/>
      </c>
    </row>
    <row r="21" spans="1:44" ht="31.5" x14ac:dyDescent="0.2">
      <c r="A21" s="28" t="s">
        <v>134</v>
      </c>
      <c r="B21" s="19"/>
      <c r="C21" s="23" t="s">
        <v>135</v>
      </c>
      <c r="D21" s="98">
        <v>0</v>
      </c>
      <c r="E21" s="98">
        <v>0</v>
      </c>
      <c r="F21" s="98">
        <v>0</v>
      </c>
      <c r="G21" s="25"/>
      <c r="H21" s="25"/>
      <c r="I21" s="25"/>
      <c r="J21" s="25"/>
      <c r="K21" s="25"/>
      <c r="L21" s="25"/>
      <c r="M21" s="25"/>
      <c r="N21" s="25"/>
      <c r="O21" s="40"/>
      <c r="P21" s="40"/>
      <c r="Q21" s="40"/>
      <c r="R21" s="40"/>
      <c r="S21" s="40"/>
      <c r="T21" s="40"/>
      <c r="U21" s="17"/>
      <c r="V21" s="17"/>
      <c r="W21" s="17"/>
      <c r="X21" s="17"/>
      <c r="Y21" s="17"/>
      <c r="Z21" s="17"/>
      <c r="AA21" s="76"/>
      <c r="AB21" s="76"/>
      <c r="AC21" s="76"/>
      <c r="AD21" s="76"/>
      <c r="AE21" s="76"/>
      <c r="AF21" s="76"/>
      <c r="AG21" s="76"/>
      <c r="AH21" s="76"/>
      <c r="AI21" s="76"/>
      <c r="AJ21" s="76"/>
      <c r="AK21" s="76"/>
      <c r="AL21" s="76"/>
      <c r="AM21" s="76"/>
      <c r="AN21" s="76"/>
      <c r="AO21" s="76"/>
      <c r="AP21" s="69">
        <f>LEN(D21)</f>
        <v>1</v>
      </c>
      <c r="AQ21" s="70" t="str">
        <f t="shared" ref="AQ21" si="3">IF(AP21&gt;4000,"RESUMIR. MÁXIMO DE 4000","")</f>
        <v/>
      </c>
    </row>
    <row r="22" spans="1:44" ht="15.75" x14ac:dyDescent="0.2">
      <c r="A22" s="28">
        <v>4</v>
      </c>
      <c r="B22" s="19"/>
      <c r="C22" s="23" t="s">
        <v>136</v>
      </c>
      <c r="D22" s="98">
        <v>0</v>
      </c>
      <c r="E22" s="84"/>
      <c r="F22" s="84"/>
      <c r="G22" s="25"/>
      <c r="H22" s="25"/>
      <c r="I22" s="25"/>
      <c r="J22" s="25"/>
      <c r="K22" s="25"/>
      <c r="L22" s="25"/>
      <c r="M22" s="25"/>
      <c r="N22" s="25"/>
      <c r="O22" s="40"/>
      <c r="P22" s="40"/>
      <c r="Q22" s="40"/>
      <c r="R22" s="40"/>
      <c r="S22" s="40"/>
      <c r="T22" s="40"/>
      <c r="U22" s="17"/>
      <c r="V22" s="17"/>
      <c r="W22" s="17"/>
      <c r="X22" s="17"/>
      <c r="Y22" s="17"/>
      <c r="Z22" s="17"/>
      <c r="AA22" s="76"/>
      <c r="AB22" s="76"/>
      <c r="AC22" s="76"/>
      <c r="AD22" s="76"/>
      <c r="AE22" s="76"/>
      <c r="AF22" s="76"/>
      <c r="AG22" s="76"/>
      <c r="AH22" s="76"/>
      <c r="AI22" s="76"/>
      <c r="AJ22" s="76"/>
      <c r="AK22" s="76"/>
      <c r="AL22" s="76"/>
      <c r="AM22" s="76"/>
      <c r="AN22" s="76"/>
      <c r="AO22" s="76"/>
      <c r="AP22" s="69"/>
      <c r="AQ22" s="70"/>
    </row>
    <row r="23" spans="1:44" ht="31.5" x14ac:dyDescent="0.2">
      <c r="A23" s="28">
        <v>5</v>
      </c>
      <c r="B23" s="19"/>
      <c r="C23" s="23" t="s">
        <v>137</v>
      </c>
      <c r="D23" s="98">
        <v>12.45</v>
      </c>
      <c r="E23" s="84"/>
      <c r="F23" s="84"/>
      <c r="G23" s="25"/>
      <c r="H23" s="25"/>
      <c r="I23" s="25"/>
      <c r="J23" s="25"/>
      <c r="K23" s="25"/>
      <c r="L23" s="25"/>
      <c r="M23" s="25"/>
      <c r="N23" s="25"/>
      <c r="O23" s="40"/>
      <c r="P23" s="40"/>
      <c r="Q23" s="40"/>
      <c r="R23" s="40"/>
      <c r="S23" s="40"/>
      <c r="T23" s="40"/>
      <c r="U23" s="17"/>
      <c r="V23" s="17"/>
      <c r="W23" s="17"/>
      <c r="X23" s="17"/>
      <c r="Y23" s="17"/>
      <c r="Z23" s="17"/>
      <c r="AA23" s="76"/>
      <c r="AB23" s="76"/>
      <c r="AC23" s="76"/>
      <c r="AD23" s="76"/>
      <c r="AE23" s="76"/>
      <c r="AF23" s="76"/>
      <c r="AG23" s="76"/>
      <c r="AH23" s="76"/>
      <c r="AI23" s="76"/>
      <c r="AJ23" s="76"/>
      <c r="AK23" s="76"/>
      <c r="AL23" s="76"/>
      <c r="AM23" s="76"/>
      <c r="AN23" s="76"/>
      <c r="AO23" s="76"/>
      <c r="AP23" s="69"/>
      <c r="AQ23" s="103" t="str">
        <f>IF(D23='OR3'!D8,"OK", "ERRO")</f>
        <v>OK</v>
      </c>
      <c r="AR23" s="102" t="s">
        <v>144</v>
      </c>
    </row>
    <row r="24" spans="1:44" ht="32.25" customHeight="1" x14ac:dyDescent="0.2">
      <c r="A24" s="28"/>
      <c r="B24" s="19"/>
      <c r="C24" s="83" t="s">
        <v>143</v>
      </c>
      <c r="D24" s="84"/>
      <c r="E24" s="84"/>
      <c r="F24" s="84"/>
      <c r="G24" s="25"/>
      <c r="H24" s="25"/>
      <c r="I24" s="25"/>
      <c r="J24" s="25"/>
      <c r="K24" s="25"/>
      <c r="L24" s="25"/>
      <c r="M24" s="25"/>
      <c r="N24" s="25"/>
      <c r="O24" s="40"/>
      <c r="P24" s="40"/>
      <c r="Q24" s="40"/>
      <c r="R24" s="40"/>
      <c r="S24" s="40"/>
      <c r="T24" s="40"/>
      <c r="U24" s="17"/>
      <c r="V24" s="17"/>
      <c r="W24" s="17"/>
      <c r="X24" s="17"/>
      <c r="Y24" s="17"/>
      <c r="Z24" s="17"/>
      <c r="AA24" s="76"/>
      <c r="AB24" s="76"/>
      <c r="AC24" s="76"/>
      <c r="AD24" s="76"/>
      <c r="AE24" s="76"/>
      <c r="AF24" s="76"/>
      <c r="AG24" s="76"/>
      <c r="AH24" s="76"/>
      <c r="AI24" s="76"/>
      <c r="AJ24" s="76"/>
      <c r="AK24" s="76"/>
      <c r="AL24" s="76"/>
      <c r="AM24" s="76"/>
      <c r="AN24" s="76"/>
      <c r="AO24" s="76"/>
      <c r="AP24" s="69"/>
      <c r="AQ24" s="70"/>
    </row>
    <row r="25" spans="1:44" ht="31.5" x14ac:dyDescent="0.2">
      <c r="A25" s="28" t="s">
        <v>138</v>
      </c>
      <c r="B25" s="19"/>
      <c r="C25" s="23" t="s">
        <v>139</v>
      </c>
      <c r="D25" s="98">
        <v>0</v>
      </c>
      <c r="E25" s="84"/>
      <c r="F25" s="84"/>
      <c r="G25" s="25"/>
      <c r="H25" s="25"/>
      <c r="I25" s="25"/>
      <c r="J25" s="25"/>
      <c r="K25" s="25"/>
      <c r="L25" s="25"/>
      <c r="M25" s="25"/>
      <c r="N25" s="25"/>
      <c r="O25" s="40"/>
      <c r="P25" s="40"/>
      <c r="Q25" s="40"/>
      <c r="R25" s="40"/>
      <c r="S25" s="40"/>
      <c r="T25" s="40"/>
      <c r="U25" s="17"/>
      <c r="V25" s="17"/>
      <c r="W25" s="17"/>
      <c r="X25" s="17"/>
      <c r="Y25" s="17"/>
      <c r="Z25" s="17"/>
      <c r="AA25" s="76"/>
      <c r="AB25" s="76"/>
      <c r="AC25" s="76"/>
      <c r="AD25" s="76"/>
      <c r="AE25" s="76"/>
      <c r="AF25" s="76"/>
      <c r="AG25" s="76"/>
      <c r="AH25" s="76"/>
      <c r="AI25" s="76"/>
      <c r="AJ25" s="76"/>
      <c r="AK25" s="76"/>
      <c r="AL25" s="76"/>
      <c r="AM25" s="76"/>
      <c r="AN25" s="76"/>
      <c r="AO25" s="76"/>
      <c r="AP25" s="69"/>
      <c r="AQ25" s="70"/>
    </row>
    <row r="26" spans="1:44" ht="31.5" x14ac:dyDescent="0.2">
      <c r="A26" s="28" t="s">
        <v>140</v>
      </c>
      <c r="B26" s="19"/>
      <c r="C26" s="23" t="s">
        <v>141</v>
      </c>
      <c r="D26" s="98">
        <v>0</v>
      </c>
      <c r="E26" s="84"/>
      <c r="F26" s="84"/>
      <c r="G26" s="25"/>
      <c r="H26" s="25"/>
      <c r="I26" s="25"/>
      <c r="J26" s="25"/>
      <c r="K26" s="25"/>
      <c r="L26" s="25"/>
      <c r="M26" s="25"/>
      <c r="N26" s="25"/>
      <c r="O26" s="40"/>
      <c r="P26" s="40"/>
      <c r="Q26" s="40"/>
      <c r="R26" s="40"/>
      <c r="S26" s="40"/>
      <c r="T26" s="40"/>
      <c r="U26" s="17"/>
      <c r="V26" s="17"/>
      <c r="W26" s="17"/>
      <c r="X26" s="17"/>
      <c r="Y26" s="17"/>
      <c r="Z26" s="17"/>
      <c r="AA26" s="76"/>
      <c r="AB26" s="76"/>
      <c r="AC26" s="76"/>
      <c r="AD26" s="76"/>
      <c r="AE26" s="76"/>
      <c r="AF26" s="76"/>
      <c r="AG26" s="76"/>
      <c r="AH26" s="76"/>
      <c r="AI26" s="76"/>
      <c r="AJ26" s="76"/>
      <c r="AK26" s="76"/>
      <c r="AL26" s="76"/>
      <c r="AM26" s="76"/>
      <c r="AN26" s="76"/>
      <c r="AO26" s="76"/>
      <c r="AP26" s="69"/>
      <c r="AQ26" s="70"/>
    </row>
    <row r="27" spans="1:44" s="2" customFormat="1" ht="47.25" x14ac:dyDescent="0.2">
      <c r="A27" s="58" t="s">
        <v>37</v>
      </c>
      <c r="B27" s="19" t="s">
        <v>50</v>
      </c>
      <c r="C27" s="41" t="s">
        <v>42</v>
      </c>
      <c r="D27" s="19" t="s">
        <v>50</v>
      </c>
      <c r="E27" s="42"/>
      <c r="F27" s="42"/>
      <c r="G27" s="42"/>
      <c r="H27" s="42"/>
      <c r="I27" s="42"/>
      <c r="J27" s="42"/>
      <c r="K27" s="42"/>
      <c r="L27" s="42"/>
      <c r="M27" s="42"/>
      <c r="N27" s="42"/>
      <c r="O27" s="42"/>
      <c r="P27" s="42"/>
      <c r="Q27" s="42"/>
      <c r="R27" s="42"/>
      <c r="S27" s="42"/>
      <c r="T27" s="42"/>
      <c r="U27" s="17"/>
      <c r="V27" s="17"/>
      <c r="W27" s="17"/>
      <c r="X27" s="17"/>
      <c r="Y27" s="17"/>
      <c r="Z27" s="17"/>
      <c r="AA27" s="67"/>
      <c r="AB27" s="68"/>
      <c r="AC27" s="66"/>
      <c r="AD27" s="67"/>
      <c r="AE27" s="68"/>
      <c r="AF27" s="66"/>
      <c r="AG27" s="67"/>
      <c r="AH27" s="68"/>
      <c r="AI27" s="66"/>
    </row>
    <row r="28" spans="1:44" ht="15.75" x14ac:dyDescent="0.2">
      <c r="B28" s="20"/>
    </row>
    <row r="29" spans="1:44" ht="15.75" x14ac:dyDescent="0.2">
      <c r="B29" s="19"/>
    </row>
    <row r="30" spans="1:44" ht="15.75" x14ac:dyDescent="0.2">
      <c r="B30" s="19"/>
    </row>
    <row r="31" spans="1:44" ht="15.75" x14ac:dyDescent="0.2">
      <c r="B31" s="19"/>
    </row>
    <row r="32" spans="1:44" ht="15.75" x14ac:dyDescent="0.2">
      <c r="B32" s="19"/>
    </row>
    <row r="33" spans="2:43" ht="15.75" x14ac:dyDescent="0.2">
      <c r="B33" s="19"/>
    </row>
    <row r="34" spans="2:43" x14ac:dyDescent="0.2">
      <c r="B34" s="21"/>
    </row>
    <row r="35" spans="2:43" x14ac:dyDescent="0.2">
      <c r="B35" s="21"/>
    </row>
    <row r="36" spans="2:43" x14ac:dyDescent="0.2">
      <c r="B36" s="21"/>
    </row>
    <row r="37" spans="2:43" x14ac:dyDescent="0.2">
      <c r="B37" s="21"/>
    </row>
    <row r="38" spans="2:43" s="25" customFormat="1" x14ac:dyDescent="0.2">
      <c r="B38" s="21"/>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2:43" s="25" customFormat="1" x14ac:dyDescent="0.2">
      <c r="B39" s="21"/>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2:43" s="25" customFormat="1" x14ac:dyDescent="0.2">
      <c r="B40" s="21"/>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2:43" s="25" customFormat="1" x14ac:dyDescent="0.2">
      <c r="B41" s="2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pans="2:43" s="25" customFormat="1" x14ac:dyDescent="0.2">
      <c r="B42" s="21"/>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pans="2:43" s="25" customFormat="1" x14ac:dyDescent="0.2">
      <c r="B43" s="21"/>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row>
    <row r="44" spans="2:43" s="25" customFormat="1" x14ac:dyDescent="0.2">
      <c r="B44" s="21"/>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row>
    <row r="45" spans="2:43" s="25" customFormat="1" x14ac:dyDescent="0.2">
      <c r="B45" s="21"/>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row>
    <row r="46" spans="2:43" s="25" customFormat="1" x14ac:dyDescent="0.2">
      <c r="B46" s="21"/>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row>
    <row r="47" spans="2:43" s="25" customFormat="1" x14ac:dyDescent="0.2">
      <c r="B47" s="21"/>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row>
    <row r="48" spans="2:43" s="25" customFormat="1" x14ac:dyDescent="0.2">
      <c r="B48" s="21"/>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row>
    <row r="49" spans="2:43" s="25" customFormat="1" x14ac:dyDescent="0.2">
      <c r="B49" s="21"/>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row>
    <row r="50" spans="2:43" s="25" customFormat="1" x14ac:dyDescent="0.2">
      <c r="B50" s="21"/>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row>
    <row r="51" spans="2:43" s="25" customFormat="1" x14ac:dyDescent="0.2">
      <c r="B51" s="2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row>
    <row r="52" spans="2:43" s="25" customFormat="1" x14ac:dyDescent="0.2">
      <c r="B52" s="21"/>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row>
    <row r="53" spans="2:43" s="25" customFormat="1" x14ac:dyDescent="0.2">
      <c r="B53" s="21"/>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row>
    <row r="54" spans="2:43" s="25" customFormat="1" x14ac:dyDescent="0.2">
      <c r="B54" s="21"/>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row>
    <row r="55" spans="2:43" s="25" customFormat="1" x14ac:dyDescent="0.2">
      <c r="B55" s="21"/>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row>
    <row r="56" spans="2:43" s="25" customFormat="1" x14ac:dyDescent="0.2">
      <c r="B56" s="21"/>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row>
    <row r="57" spans="2:43" s="25" customFormat="1" x14ac:dyDescent="0.2">
      <c r="B57" s="21"/>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row>
    <row r="58" spans="2:43" s="25" customFormat="1" x14ac:dyDescent="0.2">
      <c r="B58" s="21"/>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row>
    <row r="59" spans="2:43" s="25" customFormat="1" x14ac:dyDescent="0.2">
      <c r="B59" s="21"/>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row>
    <row r="60" spans="2:43" s="25" customFormat="1" x14ac:dyDescent="0.2">
      <c r="B60" s="21"/>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row>
    <row r="61" spans="2:43" s="25" customFormat="1" x14ac:dyDescent="0.2">
      <c r="B61" s="2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row>
    <row r="62" spans="2:43" s="25" customFormat="1" x14ac:dyDescent="0.2">
      <c r="B62" s="21"/>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row>
    <row r="63" spans="2:43" s="25" customFormat="1" x14ac:dyDescent="0.2">
      <c r="B63" s="21"/>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row>
    <row r="64" spans="2:43" s="25" customFormat="1" x14ac:dyDescent="0.2">
      <c r="B64" s="21"/>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row>
    <row r="65" spans="2:43" s="25" customFormat="1" x14ac:dyDescent="0.2">
      <c r="B65" s="21"/>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row>
    <row r="66" spans="2:43" s="25" customFormat="1" x14ac:dyDescent="0.2">
      <c r="B66" s="21"/>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row>
    <row r="67" spans="2:43" s="25" customFormat="1" x14ac:dyDescent="0.2">
      <c r="B67" s="21"/>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row>
    <row r="68" spans="2:43" s="25" customFormat="1" x14ac:dyDescent="0.2">
      <c r="B68" s="21"/>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row>
    <row r="69" spans="2:43" s="25" customFormat="1" x14ac:dyDescent="0.2">
      <c r="B69" s="21"/>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row>
    <row r="70" spans="2:43" s="25" customFormat="1" x14ac:dyDescent="0.2">
      <c r="B70" s="21"/>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row>
    <row r="71" spans="2:43" s="25" customFormat="1" x14ac:dyDescent="0.2">
      <c r="B71" s="2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row>
    <row r="72" spans="2:43" s="25" customFormat="1" x14ac:dyDescent="0.2">
      <c r="B72" s="21"/>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row>
    <row r="73" spans="2:43" s="25" customFormat="1" x14ac:dyDescent="0.2">
      <c r="B73" s="21"/>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row>
    <row r="74" spans="2:43" s="25" customFormat="1" x14ac:dyDescent="0.2">
      <c r="B74" s="21"/>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row>
    <row r="75" spans="2:43" s="25" customFormat="1" x14ac:dyDescent="0.2">
      <c r="B75" s="21"/>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row>
    <row r="76" spans="2:43" s="25" customFormat="1" x14ac:dyDescent="0.2">
      <c r="B76" s="21"/>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row>
    <row r="77" spans="2:43" s="25" customFormat="1" x14ac:dyDescent="0.2">
      <c r="B77" s="21"/>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row>
    <row r="78" spans="2:43" s="25" customFormat="1" x14ac:dyDescent="0.2">
      <c r="B78" s="21"/>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row>
    <row r="79" spans="2:43" s="25" customFormat="1" x14ac:dyDescent="0.2">
      <c r="B79" s="21"/>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row>
    <row r="80" spans="2:43" s="25" customFormat="1" x14ac:dyDescent="0.2">
      <c r="B80" s="21"/>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row>
    <row r="81" spans="2:43" s="25" customFormat="1" x14ac:dyDescent="0.2">
      <c r="B81" s="2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row>
    <row r="82" spans="2:43" s="25" customFormat="1" x14ac:dyDescent="0.2">
      <c r="B82" s="21"/>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row>
    <row r="83" spans="2:43" s="25" customFormat="1" x14ac:dyDescent="0.2">
      <c r="B83" s="21"/>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row>
    <row r="84" spans="2:43" s="25" customFormat="1" x14ac:dyDescent="0.2">
      <c r="B84" s="21"/>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row>
    <row r="85" spans="2:43" s="25" customFormat="1" x14ac:dyDescent="0.2">
      <c r="B85" s="21"/>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row>
    <row r="86" spans="2:43" s="25" customFormat="1" x14ac:dyDescent="0.2">
      <c r="B86" s="21"/>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row>
  </sheetData>
  <sheetProtection algorithmName="SHA-512" hashValue="PowmX0kG7LTOFJSEImy5durX6ANSl242QhejN/beg7IQMeJ2QQGE1Q5z1PG5VqWNwlFOsoISFORV/SKPh8+RjQ==" saltValue="I/ad354o+2pFbE54h0ErAQ==" spinCount="100000" sheet="1" formatCells="0" formatColumns="0" formatRows="0" insertRows="0" deleteRows="0" sort="0" autoFilter="0"/>
  <mergeCells count="4">
    <mergeCell ref="A2:B2"/>
    <mergeCell ref="AA2:AC2"/>
    <mergeCell ref="AD2:AF2"/>
    <mergeCell ref="AG2:AI2"/>
  </mergeCells>
  <conditionalFormatting sqref="AQ23">
    <cfRule type="cellIs" dxfId="3" priority="1" operator="equal">
      <formula>"OK"</formula>
    </cfRule>
    <cfRule type="cellIs" dxfId="2" priority="2" operator="equal">
      <formula>"ERRO"</formula>
    </cfRule>
  </conditionalFormatting>
  <hyperlinks>
    <hyperlink ref="C3" r:id="rId1" xr:uid="{5BDDC91D-0FE4-4578-B312-132B8D536B08}"/>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A65A3-C860-4A37-8713-384157EEE3A4}">
  <sheetPr>
    <tabColor rgb="FF92D050"/>
  </sheetPr>
  <dimension ref="A1:AR71"/>
  <sheetViews>
    <sheetView zoomScale="130" zoomScaleNormal="130" workbookViewId="0">
      <pane xSplit="3" ySplit="7" topLeftCell="D8" activePane="bottomRight" state="frozen"/>
      <selection pane="topRight" activeCell="D1" sqref="D1"/>
      <selection pane="bottomLeft" activeCell="A9" sqref="A9"/>
      <selection pane="bottomRight" activeCell="C3" sqref="C3"/>
    </sheetView>
  </sheetViews>
  <sheetFormatPr defaultColWidth="6.1640625" defaultRowHeight="12.75" x14ac:dyDescent="0.2"/>
  <cols>
    <col min="1" max="1" width="4.83203125" style="25" customWidth="1"/>
    <col min="2" max="2" width="5.1640625" style="31" customWidth="1"/>
    <col min="3" max="3" width="49" style="25" customWidth="1"/>
    <col min="4" max="4" width="23.83203125" customWidth="1"/>
    <col min="5" max="6" width="12.6640625" hidden="1" customWidth="1"/>
    <col min="7" max="7" width="37.1640625" hidden="1" customWidth="1"/>
    <col min="8" max="13" width="12.6640625" hidden="1" customWidth="1"/>
    <col min="14" max="14" width="17.33203125" hidden="1" customWidth="1"/>
    <col min="15" max="16" width="3" hidden="1" customWidth="1"/>
    <col min="17" max="19" width="2.5" hidden="1" customWidth="1"/>
    <col min="20" max="20" width="2.1640625" hidden="1" customWidth="1"/>
    <col min="21" max="21" width="2.5" hidden="1" customWidth="1"/>
    <col min="22" max="22" width="3" hidden="1" customWidth="1"/>
    <col min="23" max="23" width="3.33203125" hidden="1" customWidth="1"/>
    <col min="24" max="24" width="3.5" hidden="1" customWidth="1"/>
    <col min="25" max="25" width="2.5" hidden="1" customWidth="1"/>
    <col min="26" max="26" width="3.1640625" hidden="1" customWidth="1"/>
    <col min="27" max="27" width="16.83203125" customWidth="1"/>
    <col min="28" max="28" width="22.5" customWidth="1"/>
    <col min="29" max="29" width="10.1640625" customWidth="1"/>
    <col min="30" max="31" width="6.1640625" customWidth="1"/>
    <col min="43" max="43" width="8.1640625" customWidth="1"/>
  </cols>
  <sheetData>
    <row r="1" spans="1:44" s="25" customFormat="1" ht="31.5" x14ac:dyDescent="0.2">
      <c r="A1" s="17" t="s">
        <v>145</v>
      </c>
      <c r="B1" s="34"/>
      <c r="C1" s="55" t="s">
        <v>146</v>
      </c>
      <c r="D1" s="56" t="str">
        <f>IF( AND(Cabeçalho!$L$1="S3",Cabeçalho!$B$5="12"),"PREENCHER TABELA","-")</f>
        <v>-</v>
      </c>
      <c r="AA1" s="26" t="s">
        <v>13</v>
      </c>
      <c r="AB1" s="26" t="s">
        <v>108</v>
      </c>
      <c r="AC1" s="30"/>
      <c r="AD1" s="30"/>
      <c r="AE1" s="30"/>
      <c r="AF1" s="30"/>
      <c r="AG1" s="30"/>
    </row>
    <row r="2" spans="1:44" s="17" customFormat="1" ht="15.75" x14ac:dyDescent="0.2">
      <c r="A2" s="92" t="s">
        <v>15</v>
      </c>
      <c r="B2" s="92"/>
      <c r="C2" s="18" t="s">
        <v>16</v>
      </c>
      <c r="D2" s="34"/>
      <c r="E2" s="74"/>
      <c r="F2" s="74"/>
      <c r="G2" s="25"/>
      <c r="H2" s="25"/>
      <c r="I2" s="25"/>
      <c r="J2" s="25"/>
      <c r="K2" s="25"/>
      <c r="L2" s="25"/>
      <c r="M2" s="25"/>
      <c r="N2" s="25"/>
      <c r="AA2" s="89" t="s">
        <v>43</v>
      </c>
      <c r="AB2" s="90"/>
      <c r="AC2" s="91"/>
      <c r="AD2" s="89" t="s">
        <v>44</v>
      </c>
      <c r="AE2" s="90"/>
      <c r="AF2" s="91"/>
      <c r="AG2" s="89" t="s">
        <v>45</v>
      </c>
      <c r="AH2" s="90"/>
      <c r="AI2" s="91"/>
      <c r="AP2" s="17" t="s">
        <v>60</v>
      </c>
    </row>
    <row r="3" spans="1:44" s="17" customFormat="1" ht="24.75" customHeight="1" x14ac:dyDescent="0.2">
      <c r="A3" s="48" t="s">
        <v>40</v>
      </c>
      <c r="B3" s="48" t="s">
        <v>41</v>
      </c>
      <c r="C3" s="118" t="s">
        <v>169</v>
      </c>
      <c r="D3" s="34" t="s">
        <v>0</v>
      </c>
      <c r="E3" s="34"/>
      <c r="F3" s="74"/>
      <c r="G3" s="25"/>
      <c r="H3" s="25"/>
      <c r="I3" s="25"/>
      <c r="J3" s="25"/>
      <c r="K3" s="25"/>
      <c r="L3" s="25"/>
      <c r="M3" s="25"/>
      <c r="N3" s="25"/>
      <c r="AA3" s="47" t="s">
        <v>38</v>
      </c>
      <c r="AB3" s="47" t="s">
        <v>16</v>
      </c>
      <c r="AC3" s="47" t="s">
        <v>17</v>
      </c>
      <c r="AD3" s="47" t="s">
        <v>38</v>
      </c>
      <c r="AE3" s="47" t="s">
        <v>16</v>
      </c>
      <c r="AF3" s="47" t="s">
        <v>17</v>
      </c>
      <c r="AG3" s="47" t="s">
        <v>38</v>
      </c>
      <c r="AH3" s="47" t="s">
        <v>16</v>
      </c>
      <c r="AI3" s="47" t="s">
        <v>17</v>
      </c>
      <c r="AP3" s="17" t="s">
        <v>61</v>
      </c>
    </row>
    <row r="4" spans="1:44" s="17" customFormat="1" ht="13.9" hidden="1" customHeight="1" x14ac:dyDescent="0.2">
      <c r="B4" s="34"/>
      <c r="C4" s="18"/>
      <c r="D4" s="77"/>
      <c r="E4" s="77"/>
      <c r="F4" s="78"/>
      <c r="G4" s="25"/>
      <c r="H4" s="25"/>
      <c r="I4" s="25"/>
      <c r="J4" s="25"/>
      <c r="K4" s="25"/>
      <c r="L4" s="25"/>
      <c r="M4" s="25"/>
      <c r="N4" s="25"/>
    </row>
    <row r="5" spans="1:44" s="17" customFormat="1" ht="13.9" hidden="1" customHeight="1" x14ac:dyDescent="0.2">
      <c r="B5" s="34"/>
      <c r="C5" s="18"/>
      <c r="D5" s="34" t="s">
        <v>105</v>
      </c>
      <c r="E5" s="34"/>
      <c r="F5" s="34"/>
      <c r="G5" s="25"/>
      <c r="H5" s="25"/>
      <c r="I5" s="25"/>
      <c r="J5" s="25"/>
      <c r="K5" s="25"/>
      <c r="L5" s="25"/>
      <c r="M5" s="25"/>
      <c r="N5" s="25"/>
      <c r="O5" s="32"/>
      <c r="P5" s="32"/>
      <c r="Q5" s="32"/>
      <c r="R5" s="32"/>
      <c r="S5" s="32"/>
      <c r="T5" s="32"/>
    </row>
    <row r="6" spans="1:44" s="17" customFormat="1" ht="13.9" hidden="1" customHeight="1" x14ac:dyDescent="0.2">
      <c r="B6" s="34"/>
      <c r="C6" s="18"/>
      <c r="D6" s="22"/>
      <c r="E6" s="22"/>
      <c r="G6" s="25"/>
      <c r="H6" s="25"/>
      <c r="I6" s="25"/>
      <c r="J6" s="25"/>
      <c r="K6" s="25"/>
      <c r="L6" s="25"/>
      <c r="M6" s="25"/>
      <c r="N6" s="25"/>
    </row>
    <row r="7" spans="1:44" s="36" customFormat="1" ht="13.9" customHeight="1" x14ac:dyDescent="0.2">
      <c r="A7" s="45" t="s">
        <v>39</v>
      </c>
      <c r="B7" s="34"/>
      <c r="D7" s="46" t="str">
        <f>Cabeçalho!$B$4</f>
        <v>2025</v>
      </c>
      <c r="E7" s="82"/>
      <c r="F7" s="82"/>
      <c r="G7" s="25"/>
      <c r="H7" s="25"/>
      <c r="I7" s="25"/>
      <c r="J7" s="25"/>
      <c r="K7" s="25"/>
      <c r="L7" s="25"/>
      <c r="M7" s="25"/>
      <c r="N7" s="25"/>
      <c r="O7" s="40"/>
      <c r="P7" s="40"/>
      <c r="Q7" s="40"/>
      <c r="R7" s="40"/>
      <c r="S7" s="40"/>
      <c r="T7" s="40"/>
      <c r="U7" s="17"/>
      <c r="V7" s="17"/>
      <c r="W7" s="17"/>
      <c r="X7" s="17"/>
      <c r="Y7" s="17"/>
      <c r="Z7" s="17"/>
      <c r="AA7" s="40"/>
      <c r="AB7" s="40"/>
      <c r="AC7" s="40"/>
      <c r="AD7" s="40"/>
    </row>
    <row r="8" spans="1:44" ht="31.5" x14ac:dyDescent="0.2">
      <c r="A8" s="28">
        <v>1</v>
      </c>
      <c r="B8" s="19"/>
      <c r="C8" s="23" t="s">
        <v>137</v>
      </c>
      <c r="D8" s="98">
        <f>'OR2'!D23</f>
        <v>12.45</v>
      </c>
      <c r="E8" s="84"/>
      <c r="F8" s="84"/>
      <c r="G8" s="25"/>
      <c r="H8" s="25"/>
      <c r="I8" s="25"/>
      <c r="J8" s="25"/>
      <c r="K8" s="25"/>
      <c r="L8" s="25"/>
      <c r="M8" s="25"/>
      <c r="N8" s="25"/>
      <c r="O8" s="40"/>
      <c r="P8" s="40"/>
      <c r="Q8" s="40"/>
      <c r="R8" s="40"/>
      <c r="S8" s="40"/>
      <c r="T8" s="40"/>
      <c r="U8" s="17"/>
      <c r="V8" s="17"/>
      <c r="W8" s="17"/>
      <c r="X8" s="17"/>
      <c r="Y8" s="17"/>
      <c r="Z8" s="17"/>
      <c r="AA8" s="76"/>
      <c r="AB8" s="76"/>
      <c r="AC8" s="76"/>
      <c r="AD8" s="76"/>
      <c r="AE8" s="76"/>
      <c r="AF8" s="76"/>
      <c r="AG8" s="76"/>
      <c r="AH8" s="76"/>
      <c r="AI8" s="76"/>
      <c r="AJ8" s="76"/>
      <c r="AK8" s="76"/>
      <c r="AL8" s="76"/>
      <c r="AM8" s="76"/>
      <c r="AN8" s="76"/>
      <c r="AO8" s="76"/>
      <c r="AP8" s="69">
        <f>LEN(D8)</f>
        <v>5</v>
      </c>
      <c r="AQ8" s="103" t="str">
        <f>IF(D8='OR2'!D23,"OK", "ERRO")</f>
        <v>OK</v>
      </c>
      <c r="AR8" s="102" t="s">
        <v>144</v>
      </c>
    </row>
    <row r="9" spans="1:44" ht="31.5" x14ac:dyDescent="0.2">
      <c r="A9" s="28">
        <v>2</v>
      </c>
      <c r="B9" s="19"/>
      <c r="C9" s="23" t="s">
        <v>147</v>
      </c>
      <c r="D9" s="98">
        <v>0</v>
      </c>
      <c r="E9" s="84"/>
      <c r="F9" s="84"/>
      <c r="G9" s="25"/>
      <c r="H9" s="25"/>
      <c r="I9" s="25"/>
      <c r="J9" s="25"/>
      <c r="K9" s="25"/>
      <c r="L9" s="25"/>
      <c r="M9" s="25"/>
      <c r="N9" s="25"/>
      <c r="O9" s="40"/>
      <c r="P9" s="40"/>
      <c r="Q9" s="40"/>
      <c r="R9" s="40"/>
      <c r="S9" s="40"/>
      <c r="T9" s="40"/>
      <c r="U9" s="17"/>
      <c r="V9" s="17"/>
      <c r="W9" s="17"/>
      <c r="X9" s="17"/>
      <c r="Y9" s="17"/>
      <c r="Z9" s="17"/>
      <c r="AA9" s="76"/>
      <c r="AB9" s="76"/>
      <c r="AC9" s="76"/>
      <c r="AD9" s="76"/>
      <c r="AE9" s="76"/>
      <c r="AF9" s="76"/>
      <c r="AG9" s="76"/>
      <c r="AH9" s="76"/>
      <c r="AI9" s="76"/>
      <c r="AJ9" s="76"/>
      <c r="AK9" s="76"/>
      <c r="AL9" s="76"/>
      <c r="AM9" s="76"/>
      <c r="AN9" s="76"/>
      <c r="AO9" s="76"/>
      <c r="AP9" s="69">
        <f>LEN(D9)</f>
        <v>1</v>
      </c>
      <c r="AQ9" s="70" t="str">
        <f t="shared" ref="AQ8:AQ11" si="0">IF(AP9&gt;4000,"RESUMIR. MÁXIMO DE 4000","")</f>
        <v/>
      </c>
    </row>
    <row r="10" spans="1:44" ht="31.5" x14ac:dyDescent="0.2">
      <c r="A10" s="28">
        <v>3</v>
      </c>
      <c r="B10" s="19"/>
      <c r="C10" s="23" t="s">
        <v>148</v>
      </c>
      <c r="D10" s="98">
        <v>0</v>
      </c>
      <c r="E10" s="84"/>
      <c r="F10" s="84"/>
      <c r="G10" s="25"/>
      <c r="H10" s="25"/>
      <c r="I10" s="25"/>
      <c r="J10" s="25"/>
      <c r="K10" s="25"/>
      <c r="L10" s="25"/>
      <c r="M10" s="25"/>
      <c r="N10" s="25"/>
      <c r="O10" s="40"/>
      <c r="P10" s="40"/>
      <c r="Q10" s="40"/>
      <c r="R10" s="40"/>
      <c r="S10" s="40"/>
      <c r="T10" s="40"/>
      <c r="U10" s="17"/>
      <c r="V10" s="17"/>
      <c r="W10" s="17"/>
      <c r="X10" s="17"/>
      <c r="Y10" s="17"/>
      <c r="Z10" s="17"/>
      <c r="AA10" s="76"/>
      <c r="AB10" s="76"/>
      <c r="AC10" s="76"/>
      <c r="AD10" s="76"/>
      <c r="AE10" s="76"/>
      <c r="AF10" s="76"/>
      <c r="AG10" s="76"/>
      <c r="AH10" s="76"/>
      <c r="AI10" s="76"/>
      <c r="AJ10" s="76"/>
      <c r="AK10" s="76"/>
      <c r="AL10" s="76"/>
      <c r="AM10" s="76"/>
      <c r="AN10" s="76"/>
      <c r="AO10" s="76"/>
      <c r="AP10" s="69">
        <f>LEN(D10)</f>
        <v>1</v>
      </c>
      <c r="AQ10" s="70" t="str">
        <f t="shared" si="0"/>
        <v/>
      </c>
    </row>
    <row r="11" spans="1:44" ht="15.75" x14ac:dyDescent="0.2">
      <c r="A11" s="28">
        <v>4</v>
      </c>
      <c r="B11" s="20"/>
      <c r="C11" s="23" t="s">
        <v>149</v>
      </c>
      <c r="D11" s="98">
        <v>0</v>
      </c>
      <c r="E11" s="84"/>
      <c r="F11" s="84"/>
      <c r="G11" s="25"/>
      <c r="H11" s="25"/>
      <c r="I11" s="25"/>
      <c r="J11" s="25"/>
      <c r="K11" s="25"/>
      <c r="L11" s="25"/>
      <c r="M11" s="25"/>
      <c r="N11" s="25"/>
      <c r="O11" s="40"/>
      <c r="P11" s="40"/>
      <c r="Q11" s="40"/>
      <c r="R11" s="40"/>
      <c r="S11" s="40"/>
      <c r="T11" s="40"/>
      <c r="U11" s="17"/>
      <c r="V11" s="17"/>
      <c r="W11" s="17"/>
      <c r="X11" s="17"/>
      <c r="Y11" s="17"/>
      <c r="Z11" s="17"/>
      <c r="AA11" s="76"/>
      <c r="AB11" s="76"/>
      <c r="AC11" s="76"/>
      <c r="AD11" s="76"/>
      <c r="AE11" s="76"/>
      <c r="AF11" s="76"/>
      <c r="AG11" s="76"/>
      <c r="AH11" s="76"/>
      <c r="AI11" s="76"/>
      <c r="AJ11" s="76"/>
      <c r="AK11" s="76"/>
      <c r="AL11" s="76"/>
      <c r="AM11" s="76"/>
      <c r="AN11" s="76"/>
      <c r="AO11" s="76"/>
      <c r="AP11" s="69">
        <f>LEN(D11)</f>
        <v>1</v>
      </c>
      <c r="AQ11" s="70" t="str">
        <f t="shared" si="0"/>
        <v/>
      </c>
    </row>
    <row r="12" spans="1:44" s="2" customFormat="1" ht="47.25" x14ac:dyDescent="0.2">
      <c r="A12" s="58" t="s">
        <v>37</v>
      </c>
      <c r="B12" s="19" t="s">
        <v>50</v>
      </c>
      <c r="C12" s="41" t="s">
        <v>42</v>
      </c>
      <c r="D12" s="19" t="s">
        <v>50</v>
      </c>
      <c r="E12" s="84"/>
      <c r="F12" s="84"/>
      <c r="G12" s="42"/>
      <c r="H12" s="42"/>
      <c r="I12" s="42"/>
      <c r="J12" s="42"/>
      <c r="K12" s="42"/>
      <c r="L12" s="42"/>
      <c r="M12" s="42"/>
      <c r="N12" s="42"/>
      <c r="O12" s="42"/>
      <c r="P12" s="42"/>
      <c r="Q12" s="42"/>
      <c r="R12" s="42"/>
      <c r="S12" s="42"/>
      <c r="T12" s="42"/>
      <c r="U12" s="17"/>
      <c r="V12" s="17"/>
      <c r="W12" s="17"/>
      <c r="X12" s="17"/>
      <c r="Y12" s="17"/>
      <c r="Z12" s="17"/>
      <c r="AA12" s="67"/>
      <c r="AB12" s="68"/>
      <c r="AC12" s="66"/>
      <c r="AD12" s="67"/>
      <c r="AE12" s="68"/>
      <c r="AF12" s="66"/>
      <c r="AG12" s="67"/>
      <c r="AH12" s="68"/>
      <c r="AI12" s="66"/>
    </row>
    <row r="13" spans="1:44" ht="15.75" x14ac:dyDescent="0.2">
      <c r="B13" s="20"/>
    </row>
    <row r="14" spans="1:44" ht="15.75" x14ac:dyDescent="0.2">
      <c r="B14" s="19"/>
    </row>
    <row r="15" spans="1:44" ht="15.75" x14ac:dyDescent="0.2">
      <c r="B15" s="19"/>
    </row>
    <row r="16" spans="1:44" ht="15.75" x14ac:dyDescent="0.2">
      <c r="B16" s="19"/>
    </row>
    <row r="17" spans="2:43" ht="15.75" x14ac:dyDescent="0.2">
      <c r="B17" s="19"/>
    </row>
    <row r="18" spans="2:43" ht="15.75" x14ac:dyDescent="0.2">
      <c r="B18" s="19"/>
    </row>
    <row r="19" spans="2:43" x14ac:dyDescent="0.2">
      <c r="B19" s="21"/>
    </row>
    <row r="20" spans="2:43" x14ac:dyDescent="0.2">
      <c r="B20" s="21"/>
    </row>
    <row r="21" spans="2:43" x14ac:dyDescent="0.2">
      <c r="B21" s="21"/>
    </row>
    <row r="22" spans="2:43" x14ac:dyDescent="0.2">
      <c r="B22" s="21"/>
    </row>
    <row r="23" spans="2:43" s="25" customFormat="1" x14ac:dyDescent="0.2">
      <c r="B23" s="21"/>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2:43" s="25" customFormat="1" x14ac:dyDescent="0.2">
      <c r="B24" s="21"/>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2:43" s="25" customFormat="1" x14ac:dyDescent="0.2">
      <c r="B25" s="21"/>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2:43" s="25" customFormat="1" x14ac:dyDescent="0.2">
      <c r="B26" s="21"/>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2:43" s="25" customFormat="1" x14ac:dyDescent="0.2">
      <c r="B27" s="21"/>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2:43" s="25" customFormat="1" x14ac:dyDescent="0.2">
      <c r="B28" s="21"/>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2:43" s="25" customFormat="1" x14ac:dyDescent="0.2">
      <c r="B29" s="21"/>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2:43" s="25" customFormat="1" x14ac:dyDescent="0.2">
      <c r="B30" s="21"/>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2:43" s="25" customFormat="1" x14ac:dyDescent="0.2">
      <c r="B31" s="2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2:43" s="25" customFormat="1" x14ac:dyDescent="0.2">
      <c r="B32" s="21"/>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2:43" s="25" customFormat="1" x14ac:dyDescent="0.2">
      <c r="B33" s="21"/>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2:43" s="25" customFormat="1" x14ac:dyDescent="0.2">
      <c r="B34" s="21"/>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pans="2:43" s="25" customFormat="1" x14ac:dyDescent="0.2">
      <c r="B35" s="21"/>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pans="2:43" s="25" customFormat="1" x14ac:dyDescent="0.2">
      <c r="B36" s="21"/>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pans="2:43" s="25" customFormat="1" x14ac:dyDescent="0.2">
      <c r="B37" s="21"/>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pans="2:43" s="25" customFormat="1" x14ac:dyDescent="0.2">
      <c r="B38" s="21"/>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2:43" s="25" customFormat="1" x14ac:dyDescent="0.2">
      <c r="B39" s="21"/>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2:43" s="25" customFormat="1" x14ac:dyDescent="0.2">
      <c r="B40" s="21"/>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2:43" s="25" customFormat="1" x14ac:dyDescent="0.2">
      <c r="B41" s="2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pans="2:43" s="25" customFormat="1" x14ac:dyDescent="0.2">
      <c r="B42" s="21"/>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pans="2:43" s="25" customFormat="1" x14ac:dyDescent="0.2">
      <c r="B43" s="21"/>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row>
    <row r="44" spans="2:43" s="25" customFormat="1" x14ac:dyDescent="0.2">
      <c r="B44" s="21"/>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row>
    <row r="45" spans="2:43" s="25" customFormat="1" x14ac:dyDescent="0.2">
      <c r="B45" s="21"/>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row>
    <row r="46" spans="2:43" s="25" customFormat="1" x14ac:dyDescent="0.2">
      <c r="B46" s="21"/>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row>
    <row r="47" spans="2:43" s="25" customFormat="1" x14ac:dyDescent="0.2">
      <c r="B47" s="21"/>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row>
    <row r="48" spans="2:43" s="25" customFormat="1" x14ac:dyDescent="0.2">
      <c r="B48" s="21"/>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row>
    <row r="49" spans="2:43" s="25" customFormat="1" x14ac:dyDescent="0.2">
      <c r="B49" s="21"/>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row>
    <row r="50" spans="2:43" s="25" customFormat="1" x14ac:dyDescent="0.2">
      <c r="B50" s="21"/>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row>
    <row r="51" spans="2:43" s="25" customFormat="1" x14ac:dyDescent="0.2">
      <c r="B51" s="2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row>
    <row r="52" spans="2:43" s="25" customFormat="1" x14ac:dyDescent="0.2">
      <c r="B52" s="21"/>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row>
    <row r="53" spans="2:43" s="25" customFormat="1" x14ac:dyDescent="0.2">
      <c r="B53" s="21"/>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row>
    <row r="54" spans="2:43" s="25" customFormat="1" x14ac:dyDescent="0.2">
      <c r="B54" s="21"/>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row>
    <row r="55" spans="2:43" s="25" customFormat="1" x14ac:dyDescent="0.2">
      <c r="B55" s="21"/>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row>
    <row r="56" spans="2:43" s="25" customFormat="1" x14ac:dyDescent="0.2">
      <c r="B56" s="21"/>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row>
    <row r="57" spans="2:43" s="25" customFormat="1" x14ac:dyDescent="0.2">
      <c r="B57" s="21"/>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row>
    <row r="58" spans="2:43" s="25" customFormat="1" x14ac:dyDescent="0.2">
      <c r="B58" s="21"/>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row>
    <row r="59" spans="2:43" s="25" customFormat="1" x14ac:dyDescent="0.2">
      <c r="B59" s="21"/>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row>
    <row r="60" spans="2:43" s="25" customFormat="1" x14ac:dyDescent="0.2">
      <c r="B60" s="21"/>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row>
    <row r="61" spans="2:43" s="25" customFormat="1" x14ac:dyDescent="0.2">
      <c r="B61" s="2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row>
    <row r="62" spans="2:43" s="25" customFormat="1" x14ac:dyDescent="0.2">
      <c r="B62" s="21"/>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row>
    <row r="63" spans="2:43" s="25" customFormat="1" x14ac:dyDescent="0.2">
      <c r="B63" s="21"/>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row>
    <row r="64" spans="2:43" s="25" customFormat="1" x14ac:dyDescent="0.2">
      <c r="B64" s="21"/>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row>
    <row r="65" spans="2:43" s="25" customFormat="1" x14ac:dyDescent="0.2">
      <c r="B65" s="21"/>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row>
    <row r="66" spans="2:43" s="25" customFormat="1" x14ac:dyDescent="0.2">
      <c r="B66" s="21"/>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row>
    <row r="67" spans="2:43" s="25" customFormat="1" x14ac:dyDescent="0.2">
      <c r="B67" s="21"/>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row>
    <row r="68" spans="2:43" s="25" customFormat="1" x14ac:dyDescent="0.2">
      <c r="B68" s="21"/>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row>
    <row r="69" spans="2:43" s="25" customFormat="1" x14ac:dyDescent="0.2">
      <c r="B69" s="21"/>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row>
    <row r="70" spans="2:43" s="25" customFormat="1" x14ac:dyDescent="0.2">
      <c r="B70" s="21"/>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row>
    <row r="71" spans="2:43" s="25" customFormat="1" x14ac:dyDescent="0.2">
      <c r="B71" s="2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row>
  </sheetData>
  <sheetProtection algorithmName="SHA-512" hashValue="X6YM/60Hmkl+pdm08xJEywAmbsrT28fNFYJJvaLJMHhJir/BZG6ydXqufD85654Uam372TN2qgpHM5I0gIhkgg==" saltValue="hIu5zJDkjmn+OCbMeBNVYw==" spinCount="100000" sheet="1" formatCells="0" formatColumns="0" formatRows="0" insertRows="0" deleteRows="0" sort="0" autoFilter="0"/>
  <mergeCells count="4">
    <mergeCell ref="A2:B2"/>
    <mergeCell ref="AA2:AC2"/>
    <mergeCell ref="AD2:AF2"/>
    <mergeCell ref="AG2:AI2"/>
  </mergeCells>
  <conditionalFormatting sqref="AQ8">
    <cfRule type="cellIs" dxfId="1" priority="1" operator="equal">
      <formula>"OK"</formula>
    </cfRule>
    <cfRule type="cellIs" dxfId="0" priority="2" operator="equal">
      <formula>"ERRO"</formula>
    </cfRule>
  </conditionalFormatting>
  <hyperlinks>
    <hyperlink ref="C3" r:id="rId1" xr:uid="{7602202F-D8F3-4C6C-8861-8BEC84FB7B2B}"/>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78ec5e-d3b3-4979-875e-6b428e1f804e">
      <Terms xmlns="http://schemas.microsoft.com/office/infopath/2007/PartnerControls"/>
    </lcf76f155ced4ddcb4097134ff3c332f>
    <TaxCatchAll xmlns="5f6c6363-60d8-4a38-b9ba-5b43133084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1BA25A052BC74CA0FF34E9033F7818" ma:contentTypeVersion="10" ma:contentTypeDescription="Create a new document." ma:contentTypeScope="" ma:versionID="d6cb632a75bb135797835fbf9b54339b">
  <xsd:schema xmlns:xsd="http://www.w3.org/2001/XMLSchema" xmlns:xs="http://www.w3.org/2001/XMLSchema" xmlns:p="http://schemas.microsoft.com/office/2006/metadata/properties" xmlns:ns2="d078ec5e-d3b3-4979-875e-6b428e1f804e" xmlns:ns3="5f6c6363-60d8-4a38-b9ba-5b431330841e" targetNamespace="http://schemas.microsoft.com/office/2006/metadata/properties" ma:root="true" ma:fieldsID="525f6a101a4e1c884de0884ff5df6a4f" ns2:_="" ns3:_="">
    <xsd:import namespace="d078ec5e-d3b3-4979-875e-6b428e1f804e"/>
    <xsd:import namespace="5f6c6363-60d8-4a38-b9ba-5b43133084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8ec5e-d3b3-4979-875e-6b428e1f80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6be15f2-36d5-4eea-be07-3714d3084a7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c6363-60d8-4a38-b9ba-5b431330841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34b3393-5e90-430a-bbdb-e491a9838767}" ma:internalName="TaxCatchAll" ma:showField="CatchAllData" ma:web="5f6c6363-60d8-4a38-b9ba-5b43133084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09928D-9BA7-4BEF-9B64-7402D5B96686}">
  <ds:schemaRefs>
    <ds:schemaRef ds:uri="http://schemas.microsoft.com/office/2006/metadata/properties"/>
    <ds:schemaRef ds:uri="http://schemas.microsoft.com/office/infopath/2007/PartnerControls"/>
    <ds:schemaRef ds:uri="d078ec5e-d3b3-4979-875e-6b428e1f804e"/>
    <ds:schemaRef ds:uri="5f6c6363-60d8-4a38-b9ba-5b431330841e"/>
  </ds:schemaRefs>
</ds:datastoreItem>
</file>

<file path=customXml/itemProps2.xml><?xml version="1.0" encoding="utf-8"?>
<ds:datastoreItem xmlns:ds="http://schemas.openxmlformats.org/officeDocument/2006/customXml" ds:itemID="{F691E124-EAC7-4302-B1ED-D7B29B72E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8ec5e-d3b3-4979-875e-6b428e1f804e"/>
    <ds:schemaRef ds:uri="5f6c6363-60d8-4a38-b9ba-5b43133084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B59B31-E09E-49BD-9FE7-F270125F6A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Cabeçalho</vt:lpstr>
      <vt:lpstr>ORA</vt:lpstr>
      <vt:lpstr>OR1</vt:lpstr>
      <vt:lpstr>OR2</vt:lpstr>
      <vt:lpstr>OR3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Ramos Cavalcanti</dc:creator>
  <cp:lastModifiedBy>Yoshio Hada</cp:lastModifiedBy>
  <dcterms:created xsi:type="dcterms:W3CDTF">2020-07-08T17:17:37Z</dcterms:created>
  <dcterms:modified xsi:type="dcterms:W3CDTF">2025-07-04T19:21:01Z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{0E959E4D-DCE4-41CB-9F8C-E5F0F1E099F5}</vt:lpwstr>
  </property>
  <property fmtid="{D5CDD505-2E9C-101B-9397-08002B2CF9AE}" pid="3" name="ContentTypeId">
    <vt:lpwstr>0x010100DA1BA25A052BC74CA0FF34E9033F7818</vt:lpwstr>
  </property>
  <property fmtid="{D5CDD505-2E9C-101B-9397-08002B2CF9AE}" pid="4" name="MediaServiceImageTags">
    <vt:lpwstr/>
  </property>
</Properties>
</file>